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5FA20559-7502-4B5E-B640-B103DA2F1813}" xr6:coauthVersionLast="46" xr6:coauthVersionMax="46" xr10:uidLastSave="{00000000-0000-0000-0000-000000000000}"/>
  <bookViews>
    <workbookView xWindow="28680" yWindow="2100" windowWidth="15600" windowHeight="11160" firstSheet="3" activeTab="6" xr2:uid="{00000000-000D-0000-FFFF-FFFF00000000}"/>
  </bookViews>
  <sheets>
    <sheet name="KINHTE" sheetId="4" r:id="rId1"/>
    <sheet name="KHMT" sheetId="2" r:id="rId2"/>
    <sheet name="YDUOC" sheetId="8" r:id="rId3"/>
    <sheet name="KTDIENTU" sheetId="5" r:id="rId4"/>
    <sheet name="KTXAYDUNG" sheetId="6" r:id="rId5"/>
    <sheet name="DULICH" sheetId="7" r:id="rId6"/>
    <sheet name="KTMOITRUONG" sheetId="11" r:id="rId7"/>
    <sheet name="QHQT" sheetId="9" r:id="rId8"/>
    <sheet name="LUATKT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1" localSheetId="6">#REF!</definedName>
    <definedName name="_1" localSheetId="8">#REF!</definedName>
    <definedName name="_1">#REF!</definedName>
    <definedName name="_2" localSheetId="8">#REF!</definedName>
    <definedName name="_2">#REF!</definedName>
    <definedName name="_A65700" localSheetId="8">'[1]MTO REV.2(ARMOR)'!#REF!</definedName>
    <definedName name="_A65700">'[1]MTO REV.2(ARMOR)'!#REF!</definedName>
    <definedName name="_A65800" localSheetId="8">'[1]MTO REV.2(ARMOR)'!#REF!</definedName>
    <definedName name="_A65800">'[1]MTO REV.2(ARMOR)'!#REF!</definedName>
    <definedName name="_A66000" localSheetId="8">'[1]MTO REV.2(ARMOR)'!#REF!</definedName>
    <definedName name="_A66000">'[1]MTO REV.2(ARMOR)'!#REF!</definedName>
    <definedName name="_A67000" localSheetId="8">'[1]MTO REV.2(ARMOR)'!#REF!</definedName>
    <definedName name="_A67000">'[1]MTO REV.2(ARMOR)'!#REF!</definedName>
    <definedName name="_A68000" localSheetId="8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 localSheetId="8">#REF!</definedName>
    <definedName name="_atn1">#REF!</definedName>
    <definedName name="_atn10" localSheetId="8">#REF!</definedName>
    <definedName name="_atn10">#REF!</definedName>
    <definedName name="_atn2" localSheetId="8">#REF!</definedName>
    <definedName name="_atn2">#REF!</definedName>
    <definedName name="_atn3" localSheetId="8">#REF!</definedName>
    <definedName name="_atn3">#REF!</definedName>
    <definedName name="_atn4" localSheetId="8">#REF!</definedName>
    <definedName name="_atn4">#REF!</definedName>
    <definedName name="_atn5" localSheetId="8">#REF!</definedName>
    <definedName name="_atn5">#REF!</definedName>
    <definedName name="_atn6" localSheetId="8">#REF!</definedName>
    <definedName name="_atn6">#REF!</definedName>
    <definedName name="_atn7" localSheetId="8">#REF!</definedName>
    <definedName name="_atn7">#REF!</definedName>
    <definedName name="_atn8" localSheetId="8">#REF!</definedName>
    <definedName name="_atn8">#REF!</definedName>
    <definedName name="_atn9" localSheetId="8">#REF!</definedName>
    <definedName name="_atn9">#REF!</definedName>
    <definedName name="_bac3">[2]bluong!$B$15</definedName>
    <definedName name="_bac4">[2]bluong!$B$25</definedName>
    <definedName name="_CON1" localSheetId="8">#REF!</definedName>
    <definedName name="_CON1">#REF!</definedName>
    <definedName name="_CON2" localSheetId="8">#REF!</definedName>
    <definedName name="_CON2">#REF!</definedName>
    <definedName name="_deo1" localSheetId="8">#REF!</definedName>
    <definedName name="_deo1">#REF!</definedName>
    <definedName name="_deo10" localSheetId="8">#REF!</definedName>
    <definedName name="_deo10">#REF!</definedName>
    <definedName name="_deo2" localSheetId="8">#REF!</definedName>
    <definedName name="_deo2">#REF!</definedName>
    <definedName name="_deo3" localSheetId="8">#REF!</definedName>
    <definedName name="_deo3">#REF!</definedName>
    <definedName name="_deo4" localSheetId="8">#REF!</definedName>
    <definedName name="_deo4">#REF!</definedName>
    <definedName name="_deo5" localSheetId="8">#REF!</definedName>
    <definedName name="_deo5">#REF!</definedName>
    <definedName name="_deo6" localSheetId="8">#REF!</definedName>
    <definedName name="_deo6">#REF!</definedName>
    <definedName name="_deo7" localSheetId="8">#REF!</definedName>
    <definedName name="_deo7">#REF!</definedName>
    <definedName name="_deo8" localSheetId="8">#REF!</definedName>
    <definedName name="_deo8">#REF!</definedName>
    <definedName name="_deo9" localSheetId="8">#REF!</definedName>
    <definedName name="_deo9">#REF!</definedName>
    <definedName name="_DST1" localSheetId="8">#REF!</definedName>
    <definedName name="_DST1">#REF!</definedName>
    <definedName name="_Fill" localSheetId="5" hidden="1">#REF!</definedName>
    <definedName name="_Fill" localSheetId="0" hidden="1">#REF!</definedName>
    <definedName name="_Fill" localSheetId="3" hidden="1">#REF!</definedName>
    <definedName name="_Fill" localSheetId="6">#REF!</definedName>
    <definedName name="_Fill" localSheetId="2" hidden="1">#REF!</definedName>
    <definedName name="_Fill" hidden="1">#REF!</definedName>
    <definedName name="_JK4" localSheetId="8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8">#REF!</definedName>
    <definedName name="_NET2">#REF!</definedName>
    <definedName name="_NPV1" localSheetId="8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 localSheetId="8">#REF!</definedName>
    <definedName name="_qa7">#REF!</definedName>
    <definedName name="_Sort" localSheetId="5" hidden="1">#REF!</definedName>
    <definedName name="_Sort" localSheetId="0" hidden="1">#REF!</definedName>
    <definedName name="_Sort" localSheetId="3" hidden="1">#REF!</definedName>
    <definedName name="_Sort" localSheetId="6">#REF!</definedName>
    <definedName name="_Sort" localSheetId="8" hidden="1">#REF!</definedName>
    <definedName name="_Sort" localSheetId="7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8">#REF!</definedName>
    <definedName name="_VTV4">#REF!</definedName>
    <definedName name="A" localSheetId="8">#REF!</definedName>
    <definedName name="A">#REF!</definedName>
    <definedName name="a277Print_Titles" localSheetId="8">#REF!</definedName>
    <definedName name="a277Print_Titles">#REF!</definedName>
    <definedName name="AAA">'[8]MTL$-INTER'!#REF!</definedName>
    <definedName name="ADASD" localSheetId="8">#REF!</definedName>
    <definedName name="ADASD">#REF!</definedName>
    <definedName name="amiang" localSheetId="6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8">#REF!</definedName>
    <definedName name="Bang_cly">#REF!</definedName>
    <definedName name="Bang_CVC" localSheetId="8">#REF!</definedName>
    <definedName name="Bang_CVC">#REF!</definedName>
    <definedName name="bang_gia" localSheetId="8">#REF!</definedName>
    <definedName name="bang_gia">#REF!</definedName>
    <definedName name="Bang_travl" localSheetId="8">#REF!</definedName>
    <definedName name="Bang_travl">#REF!</definedName>
    <definedName name="bang1" localSheetId="8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 localSheetId="8">#REF!</definedName>
    <definedName name="BD4HK">#REF!</definedName>
    <definedName name="BD4HKAV" localSheetId="8">#REF!</definedName>
    <definedName name="BD4HKAV">#REF!</definedName>
    <definedName name="BD4HKDL">'[12]97DL_HK1234'!$E$6:$FC$151</definedName>
    <definedName name="BD6HK" localSheetId="8">#REF!</definedName>
    <definedName name="BD6HK">#REF!</definedName>
    <definedName name="BD6HK34" localSheetId="8">#REF!</definedName>
    <definedName name="BD6HK34">#REF!</definedName>
    <definedName name="BD6HK58">'[13]97KT58'!$E$6:$DD$275</definedName>
    <definedName name="BD6HKAV" localSheetId="8">#REF!</definedName>
    <definedName name="BD6HKAV">#REF!</definedName>
    <definedName name="BD6HKDL">'[12]97DL_GD2'!$E$6:$DA$146</definedName>
    <definedName name="BD8HK" localSheetId="8">#REF!</definedName>
    <definedName name="BD8HK">#REF!</definedName>
    <definedName name="BD98AV" localSheetId="8">#REF!</definedName>
    <definedName name="BD98AV">#REF!</definedName>
    <definedName name="BD98TIN" localSheetId="8">#REF!</definedName>
    <definedName name="BD98TIN">#REF!</definedName>
    <definedName name="BD99T" localSheetId="8">#REF!</definedName>
    <definedName name="BD99T">#REF!</definedName>
    <definedName name="bdiem" localSheetId="8">#REF!</definedName>
    <definedName name="bdiem">#REF!</definedName>
    <definedName name="BOQ" localSheetId="8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8">#REF!</definedName>
    <definedName name="BVCISUMMARY">#REF!</definedName>
    <definedName name="C0" localSheetId="8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6">[4]TN!#REF!</definedName>
    <definedName name="CH">[4]TN!#REF!</definedName>
    <definedName name="chay1" localSheetId="8">#REF!</definedName>
    <definedName name="chay1">#REF!</definedName>
    <definedName name="chay10" localSheetId="8">#REF!</definedName>
    <definedName name="chay10">#REF!</definedName>
    <definedName name="chay2" localSheetId="8">#REF!</definedName>
    <definedName name="chay2">#REF!</definedName>
    <definedName name="chay3" localSheetId="8">#REF!</definedName>
    <definedName name="chay3">#REF!</definedName>
    <definedName name="chay4" localSheetId="8">#REF!</definedName>
    <definedName name="chay4">#REF!</definedName>
    <definedName name="chay5" localSheetId="8">#REF!</definedName>
    <definedName name="chay5">#REF!</definedName>
    <definedName name="chay6" localSheetId="8">#REF!</definedName>
    <definedName name="chay6">#REF!</definedName>
    <definedName name="chay7" localSheetId="8">#REF!</definedName>
    <definedName name="chay7">#REF!</definedName>
    <definedName name="chay8" localSheetId="8">#REF!</definedName>
    <definedName name="chay8">#REF!</definedName>
    <definedName name="chay9" localSheetId="8">#REF!</definedName>
    <definedName name="chay9">#REF!</definedName>
    <definedName name="Chu">[4]ND!#REF!</definedName>
    <definedName name="CMC">[2]dg!$D$61</definedName>
    <definedName name="Co" localSheetId="8">#REF!</definedName>
    <definedName name="Co">#REF!</definedName>
    <definedName name="coc">[6]gVL!$N$25</definedName>
    <definedName name="COMMON" localSheetId="8">#REF!</definedName>
    <definedName name="COMMON">#REF!</definedName>
    <definedName name="CON_EQP_COS" localSheetId="8">#REF!</definedName>
    <definedName name="CON_EQP_COS">#REF!</definedName>
    <definedName name="Cong_HM_DTCT" localSheetId="8">#REF!</definedName>
    <definedName name="Cong_HM_DTCT">#REF!</definedName>
    <definedName name="Cong_M_DTCT" localSheetId="8">#REF!</definedName>
    <definedName name="Cong_M_DTCT">#REF!</definedName>
    <definedName name="Cong_NC_DTCT" localSheetId="8">#REF!</definedName>
    <definedName name="Cong_NC_DTCT">#REF!</definedName>
    <definedName name="Cong_VL_DTCT" localSheetId="8">#REF!</definedName>
    <definedName name="Cong_VL_DTCT">#REF!</definedName>
    <definedName name="Continue">#N/A</definedName>
    <definedName name="cot">[15]gVL!$Q$64</definedName>
    <definedName name="COVER" localSheetId="8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8">#REF!</definedName>
    <definedName name="CPT">#REF!</definedName>
    <definedName name="CRITINST" localSheetId="8">#REF!</definedName>
    <definedName name="CRITINST">#REF!</definedName>
    <definedName name="CRITPURC" localSheetId="8">#REF!</definedName>
    <definedName name="CRITPURC">#REF!</definedName>
    <definedName name="CS_10" localSheetId="8">#REF!</definedName>
    <definedName name="CS_10">#REF!</definedName>
    <definedName name="CS_100" localSheetId="8">#REF!</definedName>
    <definedName name="CS_100">#REF!</definedName>
    <definedName name="CS_10S" localSheetId="8">#REF!</definedName>
    <definedName name="CS_10S">#REF!</definedName>
    <definedName name="CS_120" localSheetId="8">#REF!</definedName>
    <definedName name="CS_120">#REF!</definedName>
    <definedName name="CS_140" localSheetId="8">#REF!</definedName>
    <definedName name="CS_140">#REF!</definedName>
    <definedName name="CS_160" localSheetId="8">#REF!</definedName>
    <definedName name="CS_160">#REF!</definedName>
    <definedName name="CS_20" localSheetId="8">#REF!</definedName>
    <definedName name="CS_20">#REF!</definedName>
    <definedName name="CS_30" localSheetId="8">#REF!</definedName>
    <definedName name="CS_30">#REF!</definedName>
    <definedName name="CS_40" localSheetId="8">#REF!</definedName>
    <definedName name="CS_40">#REF!</definedName>
    <definedName name="CS_40S" localSheetId="8">#REF!</definedName>
    <definedName name="CS_40S">#REF!</definedName>
    <definedName name="CS_5S" localSheetId="8">#REF!</definedName>
    <definedName name="CS_5S">#REF!</definedName>
    <definedName name="CS_60" localSheetId="8">#REF!</definedName>
    <definedName name="CS_60">#REF!</definedName>
    <definedName name="CS_80" localSheetId="8">#REF!</definedName>
    <definedName name="CS_80">#REF!</definedName>
    <definedName name="CS_80S" localSheetId="8">#REF!</definedName>
    <definedName name="CS_80S">#REF!</definedName>
    <definedName name="CS_STD" localSheetId="8">#REF!</definedName>
    <definedName name="CS_STD">#REF!</definedName>
    <definedName name="CS_XS" localSheetId="8">#REF!</definedName>
    <definedName name="CS_XS">#REF!</definedName>
    <definedName name="CS_XXS" localSheetId="8">#REF!</definedName>
    <definedName name="CS_XXS">#REF!</definedName>
    <definedName name="ctiep" localSheetId="8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5" hidden="1">{"'Sheet1'!$L$16"}</definedName>
    <definedName name="d" localSheetId="0" hidden="1">{"'Sheet1'!$L$16"}</definedName>
    <definedName name="d" localSheetId="6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8">#REF!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5" hidden="1">{"'Sheet1'!$L$16"}</definedName>
    <definedName name="dd" localSheetId="0" hidden="1">{"'Sheet1'!$L$16"}</definedName>
    <definedName name="dd" localSheetId="6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8">#REF!</definedName>
    <definedName name="DDT">#REF!</definedName>
    <definedName name="den_bu" localSheetId="8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6">{"Book1","MAU BCKLGD 02-2007-2008.xls","HOC KY I - 07-08.xls","HOC KY II-07-08.xls"}</definedName>
    <definedName name="Document_array" localSheetId="8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8">#REF!</definedName>
    <definedName name="DSH">#REF!</definedName>
    <definedName name="DSUMDATA" localSheetId="8">#REF!</definedName>
    <definedName name="DSUMDATA">#REF!</definedName>
    <definedName name="du_dkien" localSheetId="8">#REF!</definedName>
    <definedName name="du_dkien">#REF!</definedName>
    <definedName name="DYÕ" localSheetId="8">#REF!</definedName>
    <definedName name="DYÕ">#REF!</definedName>
    <definedName name="End_1" localSheetId="8">#REF!</definedName>
    <definedName name="End_1">#REF!</definedName>
    <definedName name="End_10" localSheetId="8">#REF!</definedName>
    <definedName name="End_10">#REF!</definedName>
    <definedName name="End_11" localSheetId="8">#REF!</definedName>
    <definedName name="End_11">#REF!</definedName>
    <definedName name="End_12" localSheetId="8">#REF!</definedName>
    <definedName name="End_12">#REF!</definedName>
    <definedName name="End_13" localSheetId="8">#REF!</definedName>
    <definedName name="End_13">#REF!</definedName>
    <definedName name="End_2" localSheetId="8">#REF!</definedName>
    <definedName name="End_2">#REF!</definedName>
    <definedName name="End_3" localSheetId="8">#REF!</definedName>
    <definedName name="End_3">#REF!</definedName>
    <definedName name="End_4" localSheetId="8">#REF!</definedName>
    <definedName name="End_4">#REF!</definedName>
    <definedName name="End_5" localSheetId="8">#REF!</definedName>
    <definedName name="End_5">#REF!</definedName>
    <definedName name="End_6" localSheetId="8">#REF!</definedName>
    <definedName name="End_6">#REF!</definedName>
    <definedName name="End_7" localSheetId="8">#REF!</definedName>
    <definedName name="End_7">#REF!</definedName>
    <definedName name="End_8" localSheetId="8">#REF!</definedName>
    <definedName name="End_8">#REF!</definedName>
    <definedName name="End_9" localSheetId="8">#REF!</definedName>
    <definedName name="End_9">#REF!</definedName>
    <definedName name="ethg" localSheetId="8">#REF!</definedName>
    <definedName name="ethg">#REF!</definedName>
    <definedName name="_xlnm.Extract" localSheetId="8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8">#REF!</definedName>
    <definedName name="Gia_tien">#REF!</definedName>
    <definedName name="gia_tien_BTN" localSheetId="8">#REF!</definedName>
    <definedName name="gia_tien_BTN">#REF!</definedName>
    <definedName name="GoBack">[20]Sheet1!GoBack</definedName>
    <definedName name="goch">[2]dg!$D$26</definedName>
    <definedName name="Google_Sheet_Link_120185849" localSheetId="6" hidden="1">KTMOITRUONG!$B$221</definedName>
    <definedName name="Google_Sheet_Link_120185849" hidden="1">#REF!</definedName>
    <definedName name="Google_Sheet_Link_289531132" localSheetId="6" hidden="1">KTMOITRUONG!$B$208</definedName>
    <definedName name="Google_Sheet_Link_289531132" hidden="1">#REF!</definedName>
    <definedName name="Google_Sheet_Link_395801544" localSheetId="6" hidden="1">KTMOITRUONG!$B$216</definedName>
    <definedName name="Google_Sheet_Link_395801544" hidden="1">#REF!</definedName>
    <definedName name="Google_Sheet_Link_684173524" localSheetId="6" hidden="1">KTMOITRUONG!$B$198</definedName>
    <definedName name="Google_Sheet_Link_684173524" hidden="1">#REF!</definedName>
    <definedName name="govk">[2]dg!$D$24</definedName>
    <definedName name="GPT_GROUNDING_PT" localSheetId="6">'[29]NEW-PANEL'!#REF!</definedName>
    <definedName name="GPT_GROUNDING_PT">'[29]NEW-PANEL'!#REF!</definedName>
    <definedName name="GTXL" localSheetId="6">#REF!</definedName>
    <definedName name="GTXL" localSheetId="8">#REF!</definedName>
    <definedName name="GTXL">#REF!</definedName>
    <definedName name="gv">[5]gVL!$Q$28</definedName>
    <definedName name="gvl">[30]GVL!$A$6:$F$131</definedName>
    <definedName name="h" localSheetId="5" hidden="1">{"'Sheet1'!$L$16"}</definedName>
    <definedName name="h" localSheetId="0" hidden="1">{"'Sheet1'!$L$16"}</definedName>
    <definedName name="h" localSheetId="3" hidden="1">{"'Sheet1'!$L$16"}</definedName>
    <definedName name="h" localSheetId="6" hidden="1">{"'Sheet1'!$L$16"}</definedName>
    <definedName name="h" localSheetId="8" hidden="1">{"'Sheet1'!$L$16"}</definedName>
    <definedName name="h" localSheetId="7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8">#REF!</definedName>
    <definedName name="HH">#REF!</definedName>
    <definedName name="hien" localSheetId="8">#REF!</definedName>
    <definedName name="hien">#REF!</definedName>
    <definedName name="hjđfhfgdsdfgsdg">[31]DSSV!$A$6:$H$227</definedName>
    <definedName name="HOME_MANP" localSheetId="6">#REF!</definedName>
    <definedName name="HOME_MANP" localSheetId="8">#REF!</definedName>
    <definedName name="HOME_MANP">#REF!</definedName>
    <definedName name="HOMEOFFICE_COST" localSheetId="8">#REF!</definedName>
    <definedName name="HOMEOFFICE_COST">#REF!</definedName>
    <definedName name="HTML_CodePage" hidden="1">950</definedName>
    <definedName name="HTML_Control" localSheetId="5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6" hidden="1">{"'Sheet1'!$L$16"}</definedName>
    <definedName name="HTML_Control" localSheetId="8" hidden="1">{"'Sheet1'!$L$16"}</definedName>
    <definedName name="HTML_Control" localSheetId="7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0" hidden="1">{"'Sheet1'!$L$16"}</definedName>
    <definedName name="huy" localSheetId="3" hidden="1">{"'Sheet1'!$L$16"}</definedName>
    <definedName name="huy" localSheetId="6" hidden="1">{"'Sheet1'!$L$16"}</definedName>
    <definedName name="huy" localSheetId="8" hidden="1">{"'Sheet1'!$L$16"}</definedName>
    <definedName name="huy" localSheetId="7" hidden="1">{"'Sheet1'!$L$16"}</definedName>
    <definedName name="huy" localSheetId="2" hidden="1">{"'Sheet1'!$L$16"}</definedName>
    <definedName name="huy" hidden="1">{"'Sheet1'!$L$16"}</definedName>
    <definedName name="I" localSheetId="8">#REF!</definedName>
    <definedName name="I">#REF!</definedName>
    <definedName name="I_A" localSheetId="8">#REF!</definedName>
    <definedName name="I_A">#REF!</definedName>
    <definedName name="I_B" localSheetId="8">#REF!</definedName>
    <definedName name="I_B">#REF!</definedName>
    <definedName name="I_c" localSheetId="8">#REF!</definedName>
    <definedName name="I_c">#REF!</definedName>
    <definedName name="IDLAB_COST" localSheetId="8">#REF!</definedName>
    <definedName name="IDLAB_COST">#REF!</definedName>
    <definedName name="II_A" localSheetId="8">#REF!</definedName>
    <definedName name="II_A">#REF!</definedName>
    <definedName name="II_B" localSheetId="8">#REF!</definedName>
    <definedName name="II_B">#REF!</definedName>
    <definedName name="II_c" localSheetId="8">#REF!</definedName>
    <definedName name="II_c">#REF!</definedName>
    <definedName name="III_a" localSheetId="8">#REF!</definedName>
    <definedName name="III_a">#REF!</definedName>
    <definedName name="III_B" localSheetId="8">#REF!</definedName>
    <definedName name="III_B">#REF!</definedName>
    <definedName name="III_c" localSheetId="8">#REF!</definedName>
    <definedName name="III_c">#REF!</definedName>
    <definedName name="INDMANP" localSheetId="8">#REF!</definedName>
    <definedName name="INDMANP">#REF!</definedName>
    <definedName name="j" localSheetId="5" hidden="1">{"'Sheet1'!$L$16"}</definedName>
    <definedName name="j" localSheetId="0" hidden="1">{"'Sheet1'!$L$16"}</definedName>
    <definedName name="j" localSheetId="6" hidden="1">{"'Sheet1'!$L$16"}</definedName>
    <definedName name="j" localSheetId="2" hidden="1">{"'Sheet1'!$L$16"}</definedName>
    <definedName name="j" hidden="1">{"'Sheet1'!$L$16"}</definedName>
    <definedName name="j356C8" localSheetId="8">#REF!</definedName>
    <definedName name="j356C8">#REF!</definedName>
    <definedName name="k" localSheetId="5" hidden="1">{"'Sheet1'!$L$16"}</definedName>
    <definedName name="k" localSheetId="0" hidden="1">{"'Sheet1'!$L$16"}</definedName>
    <definedName name="k" localSheetId="6" hidden="1">{"'Sheet1'!$L$16"}</definedName>
    <definedName name="k" localSheetId="2" hidden="1">{"'Sheet1'!$L$16"}</definedName>
    <definedName name="k" hidden="1">{"'Sheet1'!$L$16"}</definedName>
    <definedName name="kcong" localSheetId="8">#REF!</definedName>
    <definedName name="kcong">#REF!</definedName>
    <definedName name="kno">[5]gVL!$Q$48</definedName>
    <definedName name="luoicua">[2]dg!$D$56</definedName>
    <definedName name="m" localSheetId="8">#REF!</definedName>
    <definedName name="m">#REF!</definedName>
    <definedName name="MAJ_CON_EQP" localSheetId="8">#REF!</definedName>
    <definedName name="MAJ_CON_EQP">#REF!</definedName>
    <definedName name="matit">[9]gvl!$Q$69</definedName>
    <definedName name="MG_A" localSheetId="8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8">#REF!</definedName>
    <definedName name="NET">#REF!</definedName>
    <definedName name="NET_1" localSheetId="8">#REF!</definedName>
    <definedName name="NET_1">#REF!</definedName>
    <definedName name="NET_ANA" localSheetId="8">#REF!</definedName>
    <definedName name="NET_ANA">#REF!</definedName>
    <definedName name="NET_ANA_1" localSheetId="8">#REF!</definedName>
    <definedName name="NET_ANA_1">#REF!</definedName>
    <definedName name="NET_ANA_2" localSheetId="8">#REF!</definedName>
    <definedName name="NET_ANA_2">#REF!</definedName>
    <definedName name="NH" localSheetId="8">#REF!</definedName>
    <definedName name="NH">#REF!</definedName>
    <definedName name="NHot" localSheetId="8">#REF!</definedName>
    <definedName name="NHot">#REF!</definedName>
    <definedName name="nhua">[2]dg!$D$13</definedName>
    <definedName name="No" localSheetId="8">#REF!</definedName>
    <definedName name="No">#REF!</definedName>
    <definedName name="nuoc">[18]gvl!$N$38</definedName>
    <definedName name="ongnhua">[2]dg!$D$54</definedName>
    <definedName name="OTHER_PANEL" localSheetId="6">'[29]NEW-PANEL'!#REF!</definedName>
    <definedName name="OTHER_PANEL">'[29]NEW-PANEL'!#REF!</definedName>
    <definedName name="oxy">[3]dg!$D$27</definedName>
    <definedName name="phgnc">[2]dg!$D$47</definedName>
    <definedName name="phu_luc_vua" localSheetId="8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6">'[29]NEW-PANEL'!#REF!</definedName>
    <definedName name="PL_指示燈___P.B.___REST_P.B._壓扣開關">'[29]NEW-PANEL'!#REF!</definedName>
    <definedName name="pm" localSheetId="6">#REF!</definedName>
    <definedName name="pm" localSheetId="8">#REF!</definedName>
    <definedName name="pm">#REF!</definedName>
    <definedName name="_xlnm.Print_Area" localSheetId="6">#REF!</definedName>
    <definedName name="_xlnm.Print_Area" localSheetId="8">#REF!</definedName>
    <definedName name="_xlnm.Print_Area">#REF!</definedName>
    <definedName name="PRINT_AREA_MI" localSheetId="6">#REF!</definedName>
    <definedName name="PRINT_AREA_MI" localSheetId="8">#REF!</definedName>
    <definedName name="PRINT_AREA_MI">#REF!</definedName>
    <definedName name="_xlnm.Print_Titles" localSheetId="8">#REF!</definedName>
    <definedName name="_xlnm.Print_Titles">#REF!</definedName>
    <definedName name="PRINT_TITLES_MI" localSheetId="8">#REF!</definedName>
    <definedName name="PRINT_TITLES_MI">#REF!</definedName>
    <definedName name="PRINTA" localSheetId="8">#REF!</definedName>
    <definedName name="PRINTA">#REF!</definedName>
    <definedName name="PRINTB" localSheetId="8">#REF!</definedName>
    <definedName name="PRINTB">#REF!</definedName>
    <definedName name="PRINTC" localSheetId="8">#REF!</definedName>
    <definedName name="PRINTC">#REF!</definedName>
    <definedName name="PROPOSAL" localSheetId="8">#REF!</definedName>
    <definedName name="PROPOSAL">#REF!</definedName>
    <definedName name="PT_Duong" localSheetId="8">#REF!</definedName>
    <definedName name="PT_Duong">#REF!</definedName>
    <definedName name="ptdg" localSheetId="8">#REF!</definedName>
    <definedName name="ptdg">#REF!</definedName>
    <definedName name="PTDG_cau" localSheetId="8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8">#REF!</definedName>
    <definedName name="SORT">#REF!</definedName>
    <definedName name="SORT_AREA">'[35]DI-ESTI'!$A$8:$R$489</definedName>
    <definedName name="SPEC" localSheetId="6">#REF!</definedName>
    <definedName name="SPEC" localSheetId="8">#REF!</definedName>
    <definedName name="SPEC">#REF!</definedName>
    <definedName name="SPECSUMMARY" localSheetId="8">#REF!</definedName>
    <definedName name="SPECSUMMARY">#REF!</definedName>
    <definedName name="SRDFTSFSD" localSheetId="8">#REF!</definedName>
    <definedName name="SRDFTSFSD">#REF!</definedName>
    <definedName name="Start_1" localSheetId="8">#REF!</definedName>
    <definedName name="Start_1">#REF!</definedName>
    <definedName name="Start_10" localSheetId="8">#REF!</definedName>
    <definedName name="Start_10">#REF!</definedName>
    <definedName name="Start_11" localSheetId="8">#REF!</definedName>
    <definedName name="Start_11">#REF!</definedName>
    <definedName name="Start_12" localSheetId="8">#REF!</definedName>
    <definedName name="Start_12">#REF!</definedName>
    <definedName name="Start_13" localSheetId="8">#REF!</definedName>
    <definedName name="Start_13">#REF!</definedName>
    <definedName name="Start_2" localSheetId="8">#REF!</definedName>
    <definedName name="Start_2">#REF!</definedName>
    <definedName name="Start_3" localSheetId="8">#REF!</definedName>
    <definedName name="Start_3">#REF!</definedName>
    <definedName name="Start_4" localSheetId="8">#REF!</definedName>
    <definedName name="Start_4">#REF!</definedName>
    <definedName name="Start_5" localSheetId="8">#REF!</definedName>
    <definedName name="Start_5">#REF!</definedName>
    <definedName name="Start_6" localSheetId="8">#REF!</definedName>
    <definedName name="Start_6">#REF!</definedName>
    <definedName name="Start_7" localSheetId="8">#REF!</definedName>
    <definedName name="Start_7">#REF!</definedName>
    <definedName name="Start_8" localSheetId="8">#REF!</definedName>
    <definedName name="Start_8">#REF!</definedName>
    <definedName name="Start_9" localSheetId="8">#REF!</definedName>
    <definedName name="Start_9">#REF!</definedName>
    <definedName name="str">[27]gvl!$N$34</definedName>
    <definedName name="SUMMARY" localSheetId="8">#REF!</definedName>
    <definedName name="SUMMARY">#REF!</definedName>
    <definedName name="T" localSheetId="8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6">#REF!</definedName>
    <definedName name="Tien" localSheetId="8">#REF!</definedName>
    <definedName name="Tien">#REF!</definedName>
    <definedName name="tkb" localSheetId="5" hidden="1">{"'Sheet1'!$L$16"}</definedName>
    <definedName name="tkb" localSheetId="0" hidden="1">{"'Sheet1'!$L$16"}</definedName>
    <definedName name="tkb" localSheetId="3" hidden="1">{"'Sheet1'!$L$16"}</definedName>
    <definedName name="tkb" localSheetId="6" hidden="1">{"'Sheet1'!$L$16"}</definedName>
    <definedName name="tkb" localSheetId="8" hidden="1">{"'Sheet1'!$L$16"}</definedName>
    <definedName name="tkb" localSheetId="7" hidden="1">{"'Sheet1'!$L$16"}</definedName>
    <definedName name="tkb" localSheetId="2" hidden="1">{"'Sheet1'!$L$16"}</definedName>
    <definedName name="tkb" hidden="1">{"'Sheet1'!$L$16"}</definedName>
    <definedName name="TL">[4]ND!#REF!</definedName>
    <definedName name="Tle" localSheetId="8">#REF!</definedName>
    <definedName name="Tle">#REF!</definedName>
    <definedName name="tno">[5]gVL!$Q$47</definedName>
    <definedName name="ton">'[26]DO AM DT'!$AC$84</definedName>
    <definedName name="tongdt" localSheetId="6">[38]BO!#REF!</definedName>
    <definedName name="tongdt">[38]BO!#REF!</definedName>
    <definedName name="totb" localSheetId="6">'[26]DO AM DT'!#REF!</definedName>
    <definedName name="totb">'[26]DO AM DT'!#REF!</definedName>
    <definedName name="totb1" localSheetId="6">'[26]DO AM DT'!#REF!</definedName>
    <definedName name="totb1">'[26]DO AM DT'!#REF!</definedName>
    <definedName name="totb2" localSheetId="6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 localSheetId="8">#REF!</definedName>
    <definedName name="Tra_DM_su_dung">#REF!</definedName>
    <definedName name="Tra_don_gia_KS" localSheetId="8">#REF!</definedName>
    <definedName name="Tra_don_gia_KS">#REF!</definedName>
    <definedName name="Tra_DTCT" localSheetId="8">#REF!</definedName>
    <definedName name="Tra_DTCT">#REF!</definedName>
    <definedName name="Tra_GTXLST">[39]DTCT!$C$10:$J$438</definedName>
    <definedName name="Tra_phan_tram" localSheetId="6">[40]Tra_bang!#REF!</definedName>
    <definedName name="Tra_phan_tram">[40]Tra_bang!#REF!</definedName>
    <definedName name="Tra_tim_hang_mucPT_trung" localSheetId="6">#REF!</definedName>
    <definedName name="Tra_tim_hang_mucPT_trung" localSheetId="8">#REF!</definedName>
    <definedName name="Tra_tim_hang_mucPT_trung">#REF!</definedName>
    <definedName name="Tra_TL" localSheetId="8">#REF!</definedName>
    <definedName name="Tra_TL">#REF!</definedName>
    <definedName name="Tra_ty_le2" localSheetId="8">#REF!</definedName>
    <definedName name="Tra_ty_le2">#REF!</definedName>
    <definedName name="Tra_ty_le3" localSheetId="8">#REF!</definedName>
    <definedName name="Tra_ty_le3">#REF!</definedName>
    <definedName name="Tra_ty_le4" localSheetId="8">#REF!</definedName>
    <definedName name="Tra_ty_le4">#REF!</definedName>
    <definedName name="Tra_ty_le5" localSheetId="8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8">#REF!</definedName>
    <definedName name="Tracp">#REF!</definedName>
    <definedName name="TRANSFORMER" localSheetId="6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8">#REF!</definedName>
    <definedName name="tthi">#REF!</definedName>
    <definedName name="ty_le" localSheetId="8">#REF!</definedName>
    <definedName name="ty_le">#REF!</definedName>
    <definedName name="ty_le_BTN" localSheetId="8">#REF!</definedName>
    <definedName name="ty_le_BTN">#REF!</definedName>
    <definedName name="Ty_le1" localSheetId="8">#REF!</definedName>
    <definedName name="Ty_le1">#REF!</definedName>
    <definedName name="VA">[4]ND!#REF!</definedName>
    <definedName name="VARIINST" localSheetId="8">#REF!</definedName>
    <definedName name="VARIINST">#REF!</definedName>
    <definedName name="VARIPURC" localSheetId="8">#REF!</definedName>
    <definedName name="VARIPURC">#REF!</definedName>
    <definedName name="vdkt">[5]gVL!$Q$55</definedName>
    <definedName name="W" localSheetId="8">#REF!</definedName>
    <definedName name="W">#REF!</definedName>
    <definedName name="X" localSheetId="8">#REF!</definedName>
    <definedName name="X">#REF!</definedName>
    <definedName name="xh" localSheetId="8">#REF!</definedName>
    <definedName name="xh">#REF!</definedName>
    <definedName name="xm">[18]gvl!$N$16</definedName>
    <definedName name="xmpc30">[3]dg!$D$14</definedName>
    <definedName name="xn" localSheetId="8">#REF!</definedName>
    <definedName name="xn">#REF!</definedName>
    <definedName name="xuat_hien">[44]DTCT!$D$7:$D$227</definedName>
    <definedName name="Xuat_hien1">[45]DTCT!$A$7:$A$238</definedName>
    <definedName name="ZYX" localSheetId="6">#REF!</definedName>
    <definedName name="ZYX" localSheetId="8">#REF!</definedName>
    <definedName name="ZYX">#REF!</definedName>
    <definedName name="ZZZ" localSheetId="8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3" i="11" l="1"/>
  <c r="I201" i="11"/>
  <c r="I200" i="11"/>
  <c r="J194" i="11"/>
  <c r="I194" i="11"/>
  <c r="H194" i="11"/>
  <c r="G194" i="11"/>
  <c r="F194" i="11"/>
  <c r="E194" i="11"/>
  <c r="D194" i="11"/>
  <c r="J191" i="11"/>
  <c r="I191" i="11"/>
  <c r="H191" i="11"/>
  <c r="G191" i="11"/>
  <c r="F191" i="11"/>
  <c r="E191" i="11"/>
  <c r="D191" i="11"/>
  <c r="J188" i="11"/>
  <c r="I188" i="11"/>
  <c r="H188" i="11"/>
  <c r="G188" i="11"/>
  <c r="F188" i="11"/>
  <c r="E188" i="11"/>
  <c r="D188" i="11"/>
  <c r="J182" i="11"/>
  <c r="I182" i="11"/>
  <c r="H182" i="11"/>
  <c r="G182" i="11"/>
  <c r="F182" i="11"/>
  <c r="E182" i="11"/>
  <c r="D182" i="11"/>
  <c r="J179" i="11"/>
  <c r="I179" i="11"/>
  <c r="H179" i="11"/>
  <c r="G179" i="11"/>
  <c r="F179" i="11"/>
  <c r="E179" i="11"/>
  <c r="D179" i="11"/>
  <c r="J176" i="11"/>
  <c r="I176" i="11"/>
  <c r="H176" i="11"/>
  <c r="G176" i="11"/>
  <c r="F176" i="11"/>
  <c r="E176" i="11"/>
  <c r="D176" i="11"/>
  <c r="J170" i="11"/>
  <c r="I170" i="11"/>
  <c r="H170" i="11"/>
  <c r="G170" i="11"/>
  <c r="F170" i="11"/>
  <c r="E170" i="11"/>
  <c r="D170" i="11"/>
  <c r="J167" i="11"/>
  <c r="I167" i="11"/>
  <c r="H167" i="11"/>
  <c r="G167" i="11"/>
  <c r="F167" i="11"/>
  <c r="E167" i="11"/>
  <c r="D167" i="11"/>
  <c r="J164" i="11"/>
  <c r="I164" i="11"/>
  <c r="H164" i="11"/>
  <c r="G164" i="11"/>
  <c r="F164" i="11"/>
  <c r="E164" i="11"/>
  <c r="D164" i="11"/>
  <c r="J158" i="11"/>
  <c r="I158" i="11"/>
  <c r="H158" i="11"/>
  <c r="G158" i="11"/>
  <c r="F158" i="11"/>
  <c r="E158" i="11"/>
  <c r="D158" i="11"/>
  <c r="J155" i="11"/>
  <c r="I155" i="11"/>
  <c r="H155" i="11"/>
  <c r="G155" i="11"/>
  <c r="F155" i="11"/>
  <c r="E155" i="11"/>
  <c r="D155" i="11"/>
  <c r="J152" i="11"/>
  <c r="I152" i="11"/>
  <c r="H152" i="11"/>
  <c r="G152" i="11"/>
  <c r="F152" i="11"/>
  <c r="E152" i="11"/>
  <c r="D152" i="11"/>
  <c r="J145" i="11"/>
  <c r="I145" i="11"/>
  <c r="H145" i="11"/>
  <c r="G145" i="11"/>
  <c r="F145" i="11"/>
  <c r="E145" i="11"/>
  <c r="D145" i="11"/>
  <c r="J142" i="11"/>
  <c r="I142" i="11"/>
  <c r="H142" i="11"/>
  <c r="G142" i="11"/>
  <c r="F142" i="11"/>
  <c r="E142" i="11"/>
  <c r="D142" i="11"/>
  <c r="J139" i="11"/>
  <c r="I139" i="11"/>
  <c r="H139" i="11"/>
  <c r="G139" i="11"/>
  <c r="F139" i="11"/>
  <c r="E139" i="11"/>
  <c r="D139" i="11"/>
  <c r="J132" i="11"/>
  <c r="I132" i="11"/>
  <c r="H132" i="11"/>
  <c r="G132" i="11"/>
  <c r="F132" i="11"/>
  <c r="E132" i="11"/>
  <c r="D132" i="11"/>
  <c r="J129" i="11"/>
  <c r="I129" i="11"/>
  <c r="H129" i="11"/>
  <c r="G129" i="11"/>
  <c r="F129" i="11"/>
  <c r="E129" i="11"/>
  <c r="D129" i="11"/>
  <c r="J126" i="11"/>
  <c r="I126" i="11"/>
  <c r="H126" i="11"/>
  <c r="G126" i="11"/>
  <c r="F126" i="11"/>
  <c r="E126" i="11"/>
  <c r="D126" i="11"/>
  <c r="J119" i="11"/>
  <c r="I119" i="11"/>
  <c r="H119" i="11"/>
  <c r="G119" i="11"/>
  <c r="F119" i="11"/>
  <c r="E119" i="11"/>
  <c r="D119" i="11"/>
  <c r="J116" i="11"/>
  <c r="I116" i="11"/>
  <c r="H116" i="11"/>
  <c r="G116" i="11"/>
  <c r="F116" i="11"/>
  <c r="E116" i="11"/>
  <c r="D116" i="11"/>
  <c r="J113" i="11"/>
  <c r="I113" i="11"/>
  <c r="H113" i="11"/>
  <c r="G113" i="11"/>
  <c r="F113" i="11"/>
  <c r="E113" i="11"/>
  <c r="D113" i="11"/>
  <c r="J106" i="11"/>
  <c r="I106" i="11"/>
  <c r="H106" i="11"/>
  <c r="G106" i="11"/>
  <c r="F106" i="11"/>
  <c r="E106" i="11"/>
  <c r="D106" i="11"/>
  <c r="J103" i="11"/>
  <c r="H103" i="11"/>
  <c r="G103" i="11"/>
  <c r="F103" i="11"/>
  <c r="E103" i="11"/>
  <c r="D103" i="11"/>
  <c r="J100" i="11"/>
  <c r="I100" i="11"/>
  <c r="H100" i="11"/>
  <c r="G100" i="11"/>
  <c r="F100" i="11"/>
  <c r="E100" i="11"/>
  <c r="D100" i="11"/>
  <c r="J93" i="11"/>
  <c r="I93" i="11"/>
  <c r="H93" i="11"/>
  <c r="G93" i="11"/>
  <c r="F93" i="11"/>
  <c r="E93" i="11"/>
  <c r="D93" i="11"/>
  <c r="J90" i="11"/>
  <c r="I90" i="11"/>
  <c r="H90" i="11"/>
  <c r="G90" i="11"/>
  <c r="F90" i="11"/>
  <c r="E90" i="11"/>
  <c r="D90" i="11"/>
  <c r="J87" i="11"/>
  <c r="I87" i="11"/>
  <c r="H87" i="11"/>
  <c r="G87" i="11"/>
  <c r="F87" i="11"/>
  <c r="E87" i="11"/>
  <c r="D87" i="11"/>
  <c r="J80" i="11"/>
  <c r="I80" i="11"/>
  <c r="H80" i="11"/>
  <c r="G80" i="11"/>
  <c r="F80" i="11"/>
  <c r="E80" i="11"/>
  <c r="D80" i="11"/>
  <c r="J77" i="11"/>
  <c r="I77" i="11"/>
  <c r="H77" i="11"/>
  <c r="G77" i="11"/>
  <c r="F77" i="11"/>
  <c r="E77" i="11"/>
  <c r="D77" i="11"/>
  <c r="J74" i="11"/>
  <c r="I74" i="11"/>
  <c r="H74" i="11"/>
  <c r="G74" i="11"/>
  <c r="F74" i="11"/>
  <c r="E74" i="11"/>
  <c r="D74" i="11"/>
  <c r="J67" i="11"/>
  <c r="I67" i="11"/>
  <c r="G67" i="11"/>
  <c r="J64" i="11"/>
  <c r="I64" i="11"/>
  <c r="H64" i="11"/>
  <c r="G64" i="11"/>
  <c r="F64" i="11"/>
  <c r="E64" i="11"/>
  <c r="D64" i="11"/>
  <c r="J61" i="11"/>
  <c r="I61" i="11"/>
  <c r="H61" i="11"/>
  <c r="G61" i="11"/>
  <c r="F61" i="11"/>
  <c r="E61" i="11"/>
  <c r="D61" i="11"/>
  <c r="J54" i="11"/>
  <c r="I54" i="11"/>
  <c r="H54" i="11"/>
  <c r="G54" i="11"/>
  <c r="F54" i="11"/>
  <c r="E54" i="11"/>
  <c r="D54" i="11"/>
  <c r="H51" i="11"/>
  <c r="G51" i="11"/>
  <c r="F51" i="11"/>
  <c r="E51" i="11"/>
  <c r="D51" i="11"/>
  <c r="J48" i="11"/>
  <c r="I48" i="11"/>
  <c r="H48" i="11"/>
  <c r="G48" i="11"/>
  <c r="F48" i="11"/>
  <c r="E48" i="11"/>
  <c r="D48" i="11"/>
  <c r="J41" i="11"/>
  <c r="I41" i="11"/>
  <c r="H41" i="11"/>
  <c r="G41" i="11"/>
  <c r="F41" i="11"/>
  <c r="E41" i="11"/>
  <c r="D41" i="11"/>
  <c r="J38" i="11"/>
  <c r="I38" i="11"/>
  <c r="H38" i="11"/>
  <c r="G38" i="11"/>
  <c r="F38" i="11"/>
  <c r="E38" i="11"/>
  <c r="D38" i="11"/>
  <c r="J35" i="11"/>
  <c r="I35" i="11"/>
  <c r="H35" i="11"/>
  <c r="G35" i="11"/>
  <c r="F35" i="11"/>
  <c r="E35" i="11"/>
  <c r="D35" i="11"/>
  <c r="J28" i="11"/>
  <c r="I28" i="11"/>
  <c r="H28" i="11"/>
  <c r="G28" i="11"/>
  <c r="F28" i="11"/>
  <c r="E28" i="11"/>
  <c r="D28" i="11"/>
  <c r="J25" i="11"/>
  <c r="I25" i="11"/>
  <c r="H25" i="11"/>
  <c r="G25" i="11"/>
  <c r="F25" i="11"/>
  <c r="E25" i="11"/>
  <c r="D25" i="11"/>
  <c r="J22" i="11"/>
  <c r="I22" i="11"/>
  <c r="H22" i="11"/>
  <c r="G22" i="11"/>
  <c r="F22" i="11"/>
  <c r="E22" i="11"/>
  <c r="D22" i="11"/>
  <c r="J15" i="11"/>
  <c r="I15" i="11"/>
  <c r="H15" i="11"/>
  <c r="G15" i="11"/>
  <c r="F15" i="11"/>
  <c r="E15" i="11"/>
  <c r="D15" i="11"/>
  <c r="J12" i="11"/>
  <c r="I12" i="11"/>
  <c r="H12" i="11"/>
  <c r="G12" i="11"/>
  <c r="F12" i="11"/>
  <c r="E12" i="11"/>
  <c r="D12" i="11"/>
  <c r="J9" i="11"/>
  <c r="I9" i="11"/>
  <c r="H9" i="11"/>
  <c r="G9" i="11"/>
  <c r="F9" i="11"/>
  <c r="E9" i="11"/>
  <c r="D9" i="11"/>
  <c r="F5" i="11"/>
  <c r="G5" i="11" s="1"/>
  <c r="H5" i="11" s="1"/>
  <c r="I5" i="11" s="1"/>
  <c r="J5" i="11" s="1"/>
  <c r="D18" i="11" s="1"/>
  <c r="E18" i="11" s="1"/>
  <c r="F18" i="11" s="1"/>
  <c r="G18" i="11" s="1"/>
  <c r="H18" i="11" s="1"/>
  <c r="I18" i="11" s="1"/>
  <c r="J18" i="11" s="1"/>
  <c r="D31" i="11" s="1"/>
  <c r="E31" i="11" s="1"/>
  <c r="F31" i="11" s="1"/>
  <c r="G31" i="11" s="1"/>
  <c r="H31" i="11" s="1"/>
  <c r="I31" i="11" s="1"/>
  <c r="J31" i="11" s="1"/>
  <c r="D44" i="11" s="1"/>
  <c r="E44" i="11" s="1"/>
  <c r="F44" i="11" s="1"/>
  <c r="G44" i="11" s="1"/>
  <c r="H44" i="11" s="1"/>
  <c r="I44" i="11" s="1"/>
  <c r="J44" i="11" s="1"/>
  <c r="D57" i="11" s="1"/>
  <c r="E57" i="11" s="1"/>
  <c r="F57" i="11" s="1"/>
  <c r="G57" i="11" s="1"/>
  <c r="H57" i="11" s="1"/>
  <c r="I57" i="11" s="1"/>
  <c r="J57" i="11" s="1"/>
  <c r="D70" i="11" s="1"/>
  <c r="E70" i="11" s="1"/>
  <c r="F70" i="11" s="1"/>
  <c r="G70" i="11" s="1"/>
  <c r="H70" i="11" s="1"/>
  <c r="I70" i="11" s="1"/>
  <c r="J70" i="11" s="1"/>
  <c r="D83" i="11" s="1"/>
  <c r="E83" i="11" s="1"/>
  <c r="F83" i="11" s="1"/>
  <c r="G83" i="11" s="1"/>
  <c r="H83" i="11" s="1"/>
  <c r="I83" i="11" s="1"/>
  <c r="J83" i="11" s="1"/>
  <c r="D96" i="11" s="1"/>
  <c r="E96" i="11" s="1"/>
  <c r="F96" i="11" s="1"/>
  <c r="G96" i="11" s="1"/>
  <c r="H96" i="11" s="1"/>
  <c r="I96" i="11" s="1"/>
  <c r="J96" i="11" s="1"/>
  <c r="D109" i="11" s="1"/>
  <c r="E109" i="11" s="1"/>
  <c r="F109" i="11" s="1"/>
  <c r="G109" i="11" s="1"/>
  <c r="H109" i="11" s="1"/>
  <c r="I109" i="11" s="1"/>
  <c r="J109" i="11" s="1"/>
  <c r="D122" i="11" s="1"/>
  <c r="E122" i="11" s="1"/>
  <c r="F122" i="11" s="1"/>
  <c r="G122" i="11" s="1"/>
  <c r="H122" i="11" s="1"/>
  <c r="I122" i="11" s="1"/>
  <c r="J122" i="11" s="1"/>
  <c r="D135" i="11" s="1"/>
  <c r="E135" i="11" s="1"/>
  <c r="F135" i="11" s="1"/>
  <c r="G135" i="11" s="1"/>
  <c r="H135" i="11" s="1"/>
  <c r="I135" i="11" s="1"/>
  <c r="J135" i="11" s="1"/>
  <c r="D148" i="11" s="1"/>
  <c r="E148" i="11" s="1"/>
  <c r="F148" i="11" s="1"/>
  <c r="G148" i="11" s="1"/>
  <c r="H148" i="11" s="1"/>
  <c r="I148" i="11" s="1"/>
  <c r="J148" i="11" s="1"/>
  <c r="D160" i="11" s="1"/>
  <c r="E160" i="11" s="1"/>
  <c r="F160" i="11" s="1"/>
  <c r="G160" i="11" s="1"/>
  <c r="H160" i="11" s="1"/>
  <c r="I160" i="11" s="1"/>
  <c r="J160" i="11" s="1"/>
  <c r="D172" i="11" s="1"/>
  <c r="E172" i="11" s="1"/>
  <c r="F172" i="11" s="1"/>
  <c r="G172" i="11" s="1"/>
  <c r="H172" i="11" s="1"/>
  <c r="I172" i="11" s="1"/>
  <c r="J172" i="11" s="1"/>
  <c r="D184" i="11" s="1"/>
  <c r="E184" i="11" s="1"/>
  <c r="F184" i="11" s="1"/>
  <c r="G184" i="11" s="1"/>
  <c r="H184" i="11" s="1"/>
  <c r="I184" i="11" s="1"/>
  <c r="J184" i="11" s="1"/>
  <c r="E5" i="11"/>
  <c r="J205" i="11" l="1"/>
  <c r="J200" i="11"/>
  <c r="J201" i="11"/>
  <c r="J202" i="11"/>
  <c r="J203" i="11"/>
  <c r="J204" i="11"/>
  <c r="D160" i="10" l="1"/>
  <c r="E160" i="10" s="1"/>
  <c r="F160" i="10" s="1"/>
  <c r="G160" i="10" s="1"/>
  <c r="H160" i="10" s="1"/>
  <c r="I160" i="10" s="1"/>
  <c r="C172" i="10" s="1"/>
  <c r="D172" i="10" s="1"/>
  <c r="E172" i="10" s="1"/>
  <c r="F172" i="10" s="1"/>
  <c r="G172" i="10" s="1"/>
  <c r="H172" i="10" s="1"/>
  <c r="I172" i="10" s="1"/>
  <c r="C184" i="10" s="1"/>
  <c r="D184" i="10" s="1"/>
  <c r="E184" i="10" s="1"/>
  <c r="F184" i="10" s="1"/>
  <c r="G184" i="10" s="1"/>
  <c r="H184" i="10" s="1"/>
  <c r="I184" i="10" s="1"/>
  <c r="C196" i="10" s="1"/>
  <c r="D196" i="10" s="1"/>
  <c r="E196" i="10" s="1"/>
  <c r="F196" i="10" s="1"/>
  <c r="G196" i="10" s="1"/>
  <c r="H196" i="10" s="1"/>
  <c r="I196" i="10" s="1"/>
  <c r="C208" i="10" s="1"/>
  <c r="D208" i="10" s="1"/>
  <c r="E208" i="10" s="1"/>
  <c r="F208" i="10" s="1"/>
  <c r="G208" i="10" s="1"/>
  <c r="H208" i="10" s="1"/>
  <c r="I208" i="10" s="1"/>
  <c r="C220" i="10" s="1"/>
  <c r="D220" i="10" s="1"/>
  <c r="E220" i="10" s="1"/>
  <c r="F220" i="10" s="1"/>
  <c r="G220" i="10" s="1"/>
  <c r="H220" i="10" s="1"/>
  <c r="I220" i="10" s="1"/>
  <c r="D124" i="10"/>
  <c r="E124" i="10" s="1"/>
  <c r="F124" i="10" s="1"/>
  <c r="G124" i="10" s="1"/>
  <c r="H124" i="10" s="1"/>
  <c r="I124" i="10" s="1"/>
  <c r="C136" i="10" s="1"/>
  <c r="D136" i="10" s="1"/>
  <c r="E136" i="10" s="1"/>
  <c r="F136" i="10" s="1"/>
  <c r="G136" i="10" s="1"/>
  <c r="H136" i="10" s="1"/>
  <c r="I136" i="10" s="1"/>
  <c r="C148" i="10" s="1"/>
  <c r="D148" i="10" s="1"/>
  <c r="E148" i="10" s="1"/>
  <c r="F148" i="10" s="1"/>
  <c r="G148" i="10" s="1"/>
  <c r="H148" i="10" s="1"/>
  <c r="I148" i="10" s="1"/>
  <c r="D4" i="10"/>
  <c r="E4" i="10" s="1"/>
  <c r="F4" i="10" s="1"/>
  <c r="G4" i="10" s="1"/>
  <c r="H4" i="10" s="1"/>
  <c r="I4" i="10" s="1"/>
  <c r="C16" i="10" s="1"/>
  <c r="D16" i="10" s="1"/>
  <c r="E16" i="10" s="1"/>
  <c r="F16" i="10" s="1"/>
  <c r="G16" i="10" s="1"/>
  <c r="H16" i="10" s="1"/>
  <c r="I16" i="10" s="1"/>
  <c r="C28" i="10" s="1"/>
  <c r="D28" i="10" s="1"/>
  <c r="E28" i="10" s="1"/>
  <c r="F28" i="10" s="1"/>
  <c r="G28" i="10" s="1"/>
  <c r="H28" i="10" s="1"/>
  <c r="I28" i="10" s="1"/>
  <c r="C40" i="10" s="1"/>
  <c r="D40" i="10" s="1"/>
  <c r="E40" i="10" s="1"/>
  <c r="F40" i="10" s="1"/>
  <c r="G40" i="10" s="1"/>
  <c r="H40" i="10" s="1"/>
  <c r="I40" i="10" s="1"/>
  <c r="C52" i="10" s="1"/>
  <c r="D52" i="10" s="1"/>
  <c r="E52" i="10" s="1"/>
  <c r="F52" i="10" s="1"/>
  <c r="G52" i="10" s="1"/>
  <c r="H52" i="10" s="1"/>
  <c r="I52" i="10" s="1"/>
  <c r="C64" i="10" s="1"/>
  <c r="D64" i="10" s="1"/>
  <c r="E64" i="10" s="1"/>
  <c r="F64" i="10" s="1"/>
  <c r="G64" i="10" s="1"/>
  <c r="H64" i="10" s="1"/>
  <c r="I64" i="10" s="1"/>
  <c r="C76" i="10" s="1"/>
  <c r="D76" i="10" s="1"/>
  <c r="E76" i="10" s="1"/>
  <c r="F76" i="10" s="1"/>
  <c r="G76" i="10" s="1"/>
  <c r="H76" i="10" s="1"/>
  <c r="I76" i="10" s="1"/>
  <c r="C88" i="10" s="1"/>
  <c r="D88" i="10" s="1"/>
  <c r="E88" i="10" s="1"/>
  <c r="F88" i="10" s="1"/>
  <c r="G88" i="10" s="1"/>
  <c r="H88" i="10" s="1"/>
  <c r="I88" i="10" s="1"/>
  <c r="C100" i="10" s="1"/>
  <c r="D100" i="10" s="1"/>
  <c r="E100" i="10" s="1"/>
  <c r="F100" i="10" s="1"/>
  <c r="G100" i="10" s="1"/>
  <c r="H100" i="10" s="1"/>
  <c r="I100" i="10" s="1"/>
  <c r="C112" i="10" s="1"/>
  <c r="D112" i="10" s="1"/>
  <c r="E112" i="10" s="1"/>
  <c r="F112" i="10" s="1"/>
  <c r="G112" i="10" s="1"/>
  <c r="H112" i="10" s="1"/>
  <c r="I112" i="10" s="1"/>
  <c r="D424" i="9" l="1"/>
  <c r="E424" i="9" s="1"/>
  <c r="F424" i="9" s="1"/>
  <c r="G424" i="9" s="1"/>
  <c r="H424" i="9" s="1"/>
  <c r="I424" i="9" s="1"/>
  <c r="C436" i="9" s="1"/>
  <c r="D436" i="9" s="1"/>
  <c r="E436" i="9" s="1"/>
  <c r="F436" i="9" s="1"/>
  <c r="G436" i="9" s="1"/>
  <c r="H436" i="9" s="1"/>
  <c r="I436" i="9" s="1"/>
  <c r="C448" i="9" s="1"/>
  <c r="D448" i="9" s="1"/>
  <c r="E448" i="9" s="1"/>
  <c r="F448" i="9" s="1"/>
  <c r="G448" i="9" s="1"/>
  <c r="H448" i="9" s="1"/>
  <c r="I448" i="9" s="1"/>
  <c r="C460" i="9" s="1"/>
  <c r="D460" i="9" s="1"/>
  <c r="E460" i="9" s="1"/>
  <c r="F460" i="9" s="1"/>
  <c r="G460" i="9" s="1"/>
  <c r="H460" i="9" s="1"/>
  <c r="I460" i="9" s="1"/>
  <c r="C472" i="9" s="1"/>
  <c r="D472" i="9" s="1"/>
  <c r="E472" i="9" s="1"/>
  <c r="F472" i="9" s="1"/>
  <c r="G472" i="9" s="1"/>
  <c r="H472" i="9" s="1"/>
  <c r="I472" i="9" s="1"/>
  <c r="C484" i="9" s="1"/>
  <c r="D484" i="9" s="1"/>
  <c r="E484" i="9" s="1"/>
  <c r="F484" i="9" s="1"/>
  <c r="G484" i="9" s="1"/>
  <c r="H484" i="9" s="1"/>
  <c r="I484" i="9" s="1"/>
  <c r="C496" i="9" s="1"/>
  <c r="D496" i="9" s="1"/>
  <c r="E496" i="9" s="1"/>
  <c r="F496" i="9" s="1"/>
  <c r="G496" i="9" s="1"/>
  <c r="H496" i="9" s="1"/>
  <c r="I496" i="9" s="1"/>
  <c r="C508" i="9" s="1"/>
  <c r="D508" i="9" s="1"/>
  <c r="E508" i="9" s="1"/>
  <c r="F508" i="9" s="1"/>
  <c r="G508" i="9" s="1"/>
  <c r="H508" i="9" s="1"/>
  <c r="I508" i="9" s="1"/>
  <c r="C520" i="9" s="1"/>
  <c r="D520" i="9" s="1"/>
  <c r="E520" i="9" s="1"/>
  <c r="F520" i="9" s="1"/>
  <c r="G520" i="9" s="1"/>
  <c r="H520" i="9" s="1"/>
  <c r="I520" i="9" s="1"/>
  <c r="C532" i="9" s="1"/>
  <c r="D532" i="9" s="1"/>
  <c r="E532" i="9" s="1"/>
  <c r="F532" i="9" s="1"/>
  <c r="G532" i="9" s="1"/>
  <c r="H532" i="9" s="1"/>
  <c r="I532" i="9" s="1"/>
  <c r="C544" i="9" s="1"/>
  <c r="D544" i="9" s="1"/>
  <c r="E544" i="9" s="1"/>
  <c r="F544" i="9" s="1"/>
  <c r="G544" i="9" s="1"/>
  <c r="H544" i="9" s="1"/>
  <c r="I544" i="9" s="1"/>
  <c r="D412" i="9"/>
  <c r="E412" i="9" s="1"/>
  <c r="F412" i="9" s="1"/>
  <c r="G412" i="9" s="1"/>
  <c r="H412" i="9" s="1"/>
  <c r="I412" i="9" s="1"/>
  <c r="D400" i="9"/>
  <c r="E400" i="9" s="1"/>
  <c r="F400" i="9" s="1"/>
  <c r="G400" i="9" s="1"/>
  <c r="H400" i="9" s="1"/>
  <c r="I400" i="9" s="1"/>
  <c r="D27" i="9"/>
  <c r="E27" i="9" s="1"/>
  <c r="F27" i="9" s="1"/>
  <c r="G27" i="9" s="1"/>
  <c r="H27" i="9" s="1"/>
  <c r="I27" i="9" s="1"/>
  <c r="C39" i="9" s="1"/>
  <c r="D39" i="9" s="1"/>
  <c r="E39" i="9" s="1"/>
  <c r="F39" i="9" s="1"/>
  <c r="G39" i="9" s="1"/>
  <c r="H39" i="9" s="1"/>
  <c r="I39" i="9" s="1"/>
  <c r="C51" i="9" s="1"/>
  <c r="D51" i="9" s="1"/>
  <c r="E51" i="9" s="1"/>
  <c r="F51" i="9" s="1"/>
  <c r="G51" i="9" s="1"/>
  <c r="H51" i="9" s="1"/>
  <c r="I51" i="9" s="1"/>
  <c r="C63" i="9" s="1"/>
  <c r="D63" i="9" s="1"/>
  <c r="E63" i="9" s="1"/>
  <c r="F63" i="9" s="1"/>
  <c r="G63" i="9" s="1"/>
  <c r="H63" i="9" s="1"/>
  <c r="I63" i="9" s="1"/>
  <c r="D15" i="9"/>
  <c r="E15" i="9" s="1"/>
  <c r="F15" i="9" s="1"/>
  <c r="G15" i="9" s="1"/>
  <c r="H15" i="9" s="1"/>
  <c r="I15" i="9" s="1"/>
  <c r="D3" i="9"/>
  <c r="E3" i="9" s="1"/>
  <c r="F3" i="9" s="1"/>
  <c r="G3" i="9" s="1"/>
  <c r="H3" i="9" s="1"/>
  <c r="I3" i="9" s="1"/>
  <c r="K45" i="8"/>
  <c r="J45" i="8"/>
  <c r="B10" i="8"/>
  <c r="B13" i="8" s="1"/>
  <c r="B16" i="8" s="1"/>
  <c r="B23" i="8" s="1"/>
  <c r="B31" i="8" s="1"/>
  <c r="B40" i="8" s="1"/>
  <c r="E2" i="8" s="1"/>
  <c r="C75" i="9" l="1"/>
  <c r="D75" i="9" s="1"/>
  <c r="E75" i="9" s="1"/>
  <c r="F75" i="9" s="1"/>
  <c r="G75" i="9" s="1"/>
  <c r="H75" i="9" s="1"/>
  <c r="I75" i="9" s="1"/>
  <c r="C87" i="9"/>
  <c r="D87" i="9" s="1"/>
  <c r="E87" i="9" s="1"/>
  <c r="F87" i="9" s="1"/>
  <c r="G87" i="9" s="1"/>
  <c r="H87" i="9" s="1"/>
  <c r="I87" i="9" s="1"/>
  <c r="C99" i="9" s="1"/>
  <c r="D99" i="9" s="1"/>
  <c r="E99" i="9" s="1"/>
  <c r="F99" i="9" s="1"/>
  <c r="G99" i="9" s="1"/>
  <c r="H99" i="9" s="1"/>
  <c r="I99" i="9" s="1"/>
  <c r="C111" i="9" s="1"/>
  <c r="D111" i="9" s="1"/>
  <c r="E111" i="9" s="1"/>
  <c r="F111" i="9" s="1"/>
  <c r="G111" i="9" s="1"/>
  <c r="H111" i="9" s="1"/>
  <c r="I111" i="9" s="1"/>
  <c r="C123" i="9" s="1"/>
  <c r="D123" i="9" s="1"/>
  <c r="E123" i="9" s="1"/>
  <c r="F123" i="9" s="1"/>
  <c r="G123" i="9" s="1"/>
  <c r="H123" i="9" s="1"/>
  <c r="I123" i="9" s="1"/>
  <c r="C135" i="9" s="1"/>
  <c r="D135" i="9" s="1"/>
  <c r="E135" i="9" s="1"/>
  <c r="F135" i="9" s="1"/>
  <c r="G135" i="9" s="1"/>
  <c r="H135" i="9" s="1"/>
  <c r="I135" i="9" s="1"/>
  <c r="C147" i="9" s="1"/>
  <c r="D147" i="9" s="1"/>
  <c r="E147" i="9" s="1"/>
  <c r="F147" i="9" s="1"/>
  <c r="G147" i="9" s="1"/>
  <c r="H147" i="9" s="1"/>
  <c r="I147" i="9" s="1"/>
  <c r="C159" i="9" s="1"/>
  <c r="D159" i="9" s="1"/>
  <c r="E159" i="9" s="1"/>
  <c r="F159" i="9" s="1"/>
  <c r="G159" i="9" s="1"/>
  <c r="H159" i="9" s="1"/>
  <c r="I159" i="9" s="1"/>
  <c r="C171" i="9" s="1"/>
  <c r="D171" i="9" s="1"/>
  <c r="E171" i="9" s="1"/>
  <c r="F171" i="9" s="1"/>
  <c r="G171" i="9" s="1"/>
  <c r="H171" i="9" s="1"/>
  <c r="I171" i="9" s="1"/>
  <c r="C183" i="9" s="1"/>
  <c r="D183" i="9" s="1"/>
  <c r="E183" i="9" s="1"/>
  <c r="F183" i="9" s="1"/>
  <c r="G183" i="9" s="1"/>
  <c r="H183" i="9" s="1"/>
  <c r="I183" i="9" s="1"/>
  <c r="C195" i="9" s="1"/>
  <c r="D195" i="9" s="1"/>
  <c r="E195" i="9" s="1"/>
  <c r="F195" i="9" s="1"/>
  <c r="G195" i="9" s="1"/>
  <c r="H195" i="9" s="1"/>
  <c r="I195" i="9" s="1"/>
  <c r="C207" i="9" s="1"/>
  <c r="D207" i="9" s="1"/>
  <c r="E207" i="9" s="1"/>
  <c r="F207" i="9" s="1"/>
  <c r="G207" i="9" s="1"/>
  <c r="H207" i="9" s="1"/>
  <c r="I207" i="9" s="1"/>
  <c r="C219" i="9" s="1"/>
  <c r="D219" i="9" s="1"/>
  <c r="E219" i="9" s="1"/>
  <c r="F219" i="9" s="1"/>
  <c r="G219" i="9" s="1"/>
  <c r="H219" i="9" s="1"/>
  <c r="I219" i="9" s="1"/>
  <c r="C231" i="9" s="1"/>
  <c r="D231" i="9" s="1"/>
  <c r="E231" i="9" s="1"/>
  <c r="F231" i="9" s="1"/>
  <c r="G231" i="9" s="1"/>
  <c r="H231" i="9" s="1"/>
  <c r="I231" i="9" s="1"/>
  <c r="C243" i="9" s="1"/>
  <c r="D243" i="9" s="1"/>
  <c r="E243" i="9" s="1"/>
  <c r="F243" i="9" s="1"/>
  <c r="G243" i="9" s="1"/>
  <c r="H243" i="9" s="1"/>
  <c r="I243" i="9" s="1"/>
  <c r="C255" i="9" s="1"/>
  <c r="D255" i="9" s="1"/>
  <c r="E255" i="9" s="1"/>
  <c r="F255" i="9" s="1"/>
  <c r="G255" i="9" s="1"/>
  <c r="H255" i="9" s="1"/>
  <c r="I255" i="9" s="1"/>
  <c r="C267" i="9" s="1"/>
  <c r="D267" i="9" s="1"/>
  <c r="E267" i="9" s="1"/>
  <c r="F267" i="9" s="1"/>
  <c r="G267" i="9" s="1"/>
  <c r="H267" i="9" s="1"/>
  <c r="I267" i="9" s="1"/>
  <c r="C279" i="9" s="1"/>
  <c r="D279" i="9" s="1"/>
  <c r="E279" i="9" s="1"/>
  <c r="F279" i="9" s="1"/>
  <c r="G279" i="9" s="1"/>
  <c r="H279" i="9" s="1"/>
  <c r="I279" i="9" s="1"/>
  <c r="C291" i="9" s="1"/>
  <c r="D291" i="9" s="1"/>
  <c r="E291" i="9" s="1"/>
  <c r="F291" i="9" s="1"/>
  <c r="G291" i="9" s="1"/>
  <c r="H291" i="9" s="1"/>
  <c r="I291" i="9" s="1"/>
  <c r="C303" i="9" s="1"/>
  <c r="D303" i="9" s="1"/>
  <c r="E303" i="9" s="1"/>
  <c r="F303" i="9" s="1"/>
  <c r="G303" i="9" s="1"/>
  <c r="H303" i="9" s="1"/>
  <c r="I303" i="9" s="1"/>
  <c r="C315" i="9" s="1"/>
  <c r="D315" i="9" s="1"/>
  <c r="E315" i="9" s="1"/>
  <c r="F315" i="9" s="1"/>
  <c r="G315" i="9" s="1"/>
  <c r="H315" i="9" s="1"/>
  <c r="I315" i="9" s="1"/>
  <c r="C327" i="9" s="1"/>
  <c r="D327" i="9" s="1"/>
  <c r="E327" i="9" s="1"/>
  <c r="F327" i="9" s="1"/>
  <c r="G327" i="9" s="1"/>
  <c r="H327" i="9" s="1"/>
  <c r="I327" i="9" s="1"/>
  <c r="C339" i="9" s="1"/>
  <c r="D339" i="9" s="1"/>
  <c r="E339" i="9" s="1"/>
  <c r="F339" i="9" s="1"/>
  <c r="G339" i="9" s="1"/>
  <c r="H339" i="9" s="1"/>
  <c r="I339" i="9" s="1"/>
  <c r="C351" i="9" s="1"/>
  <c r="D351" i="9" s="1"/>
  <c r="E351" i="9" s="1"/>
  <c r="F351" i="9" s="1"/>
  <c r="G351" i="9" s="1"/>
  <c r="H351" i="9" s="1"/>
  <c r="I351" i="9" s="1"/>
  <c r="C363" i="9" s="1"/>
  <c r="D363" i="9" s="1"/>
  <c r="E363" i="9" s="1"/>
  <c r="F363" i="9" s="1"/>
  <c r="G363" i="9" s="1"/>
  <c r="H363" i="9" s="1"/>
  <c r="I363" i="9" s="1"/>
  <c r="C375" i="9" s="1"/>
  <c r="D375" i="9" s="1"/>
  <c r="E375" i="9" s="1"/>
  <c r="F375" i="9" s="1"/>
  <c r="G375" i="9" s="1"/>
  <c r="H375" i="9" s="1"/>
  <c r="I375" i="9" s="1"/>
  <c r="C387" i="9" s="1"/>
  <c r="D387" i="9" s="1"/>
  <c r="E387" i="9" s="1"/>
  <c r="F387" i="9" s="1"/>
  <c r="G387" i="9" s="1"/>
  <c r="H387" i="9" s="1"/>
  <c r="I387" i="9" s="1"/>
  <c r="B10" i="7"/>
  <c r="B13" i="7" s="1"/>
  <c r="B16" i="7" s="1"/>
  <c r="B19" i="7" s="1"/>
  <c r="B25" i="7" s="1"/>
  <c r="B34" i="7" s="1"/>
  <c r="B10" i="6"/>
  <c r="B13" i="6" s="1"/>
  <c r="B16" i="6" s="1"/>
  <c r="B19" i="6" s="1"/>
  <c r="B24" i="6" s="1"/>
  <c r="B34" i="6" s="1"/>
  <c r="H2" i="4"/>
  <c r="D5" i="4" s="1"/>
  <c r="E5" i="4" s="1"/>
  <c r="F5" i="4" s="1"/>
  <c r="G5" i="4" s="1"/>
  <c r="H5" i="4" s="1"/>
  <c r="I5" i="4" s="1"/>
  <c r="J5" i="4" l="1"/>
  <c r="K5" i="4" s="1"/>
  <c r="L5" i="4"/>
  <c r="K2" i="4"/>
  <c r="N5" i="4" l="1"/>
  <c r="M5" i="4"/>
  <c r="A36" i="2" l="1"/>
  <c r="A27" i="2"/>
  <c r="A20" i="2"/>
  <c r="A16" i="2"/>
  <c r="A13" i="2"/>
  <c r="A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EACF10EB-39C5-4F2D-AFFE-CFEF66D46AEF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BEB847BF-BB1A-41F1-8F8F-A882F268972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959E6521-1026-4B1E-BB00-F36381D003A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21019338-62B0-4C5E-9128-FAC02E85A5E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5F753C4F-C4CF-4E9F-B238-6F5722E2F00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D63BE588-0976-4E21-B252-737B35376C9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3A1CE95B-98C2-4685-A601-92CFA852058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269A832F-99FD-4DEF-B1BC-BA8E1EB0DDDC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<sst xmlns="http://schemas.openxmlformats.org/spreadsheetml/2006/main" count="2298" uniqueCount="319">
  <si>
    <t>ĐẠI HỌC DUY TÂN</t>
  </si>
  <si>
    <t>THỜI KHÓA BIỂU - TRƯỜNG KHMT&amp;TTNT</t>
  </si>
  <si>
    <t>TRƯỜNG KHMT&amp;TTNT</t>
  </si>
  <si>
    <t>TUẦN: 35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</si>
  <si>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</si>
  <si>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</si>
  <si>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</si>
  <si>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</si>
  <si>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</si>
  <si>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</si>
  <si>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</si>
  <si>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</si>
  <si>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</si>
  <si>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</si>
  <si>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</si>
  <si>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</si>
  <si>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</si>
  <si>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An toàn và Bảo mật thông tin</t>
  </si>
  <si>
    <t>Ba</t>
  </si>
  <si>
    <t>Phòng 1002 - 254 Nguyễn Văn Linh</t>
  </si>
  <si>
    <t>TS. Huỳnh Bá Diệu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</si>
  <si>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</si>
  <si>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</si>
  <si>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</si>
  <si>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</si>
  <si>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</si>
  <si>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</si>
  <si>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</si>
  <si>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</si>
  <si>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</si>
  <si>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</si>
  <si>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</si>
  <si>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</si>
  <si>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</si>
  <si>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K31MPM1</t>
  </si>
  <si>
    <t>K31MPM2</t>
  </si>
  <si>
    <t>K30MPTP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</si>
  <si>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</si>
  <si>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</si>
  <si>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</si>
  <si>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</si>
  <si>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</si>
  <si>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Bào chế hiện đại</t>
  </si>
  <si>
    <t>P.102 - 254 Nguyễn Văn Linh</t>
  </si>
  <si>
    <t xml:space="preserve">GS. TS. Nguyễn Thanh Hải 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</si>
  <si>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</si>
  <si>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</si>
  <si>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</si>
  <si>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Chế biến Thuốc cổ truyền</t>
  </si>
  <si>
    <t>P.703 - 254 Nguyễn Văn Linh</t>
  </si>
  <si>
    <t>PGS.TS. Bùi Hồng Cường</t>
  </si>
  <si>
    <t>P.1101 - 254 Nguyễn Văn Linh</t>
  </si>
  <si>
    <t>Chủ nhật</t>
  </si>
  <si>
    <t>Cơ sở: 254 Nguyễn Văn Linh - Đà Nẵng</t>
  </si>
  <si>
    <t>Số điện thoại Giảng viên:</t>
  </si>
  <si>
    <t>GS.TS Nguyễn Thanh Hải (ĐT: 0913512599)</t>
  </si>
  <si>
    <t>PGS.TS. Bùi Hồng Cường (ĐT:  0912441555)</t>
  </si>
  <si>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</si>
  <si>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</si>
  <si>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</si>
  <si>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</si>
  <si>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</si>
  <si>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</si>
  <si>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</si>
  <si>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</si>
  <si>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</si>
  <si>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</si>
  <si>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</si>
  <si>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</si>
  <si>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</si>
  <si>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</si>
  <si>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</si>
  <si>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</si>
  <si>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</si>
  <si>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</si>
  <si>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</si>
  <si>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(Quản trị kinh doanh)</t>
  </si>
  <si>
    <t>K29MAC</t>
  </si>
  <si>
    <t>(Kế toán)</t>
  </si>
  <si>
    <t xml:space="preserve">K30MBA </t>
  </si>
  <si>
    <t xml:space="preserve">Phân tích báo cáo tài chính  </t>
  </si>
  <si>
    <t>Buổi 3</t>
  </si>
  <si>
    <t>Buổi 4</t>
  </si>
  <si>
    <t>PGS.TS. Phan Thanh Hải</t>
  </si>
  <si>
    <t>P. 902 - 254 NVL</t>
  </si>
  <si>
    <t>P. 901B - 254 NVL</t>
  </si>
  <si>
    <t>K30MAC</t>
  </si>
  <si>
    <t>Kế toán quốc tế (TCCN)</t>
  </si>
  <si>
    <t>TS. Nguyễn Hữu Phú</t>
  </si>
  <si>
    <t>K30MFB</t>
  </si>
  <si>
    <t>(TCNH)</t>
  </si>
  <si>
    <t>TS ĐỢT 1-2025</t>
  </si>
  <si>
    <t>K31MBA1</t>
  </si>
  <si>
    <t>Quản trị rủi ro (TCCN)</t>
  </si>
  <si>
    <t>Buổi 5</t>
  </si>
  <si>
    <t>Buổi 6</t>
  </si>
  <si>
    <t>TS. Đoàn Tranh</t>
  </si>
  <si>
    <t>K31MAC1</t>
  </si>
  <si>
    <t>K31MFB1</t>
  </si>
  <si>
    <t>TS ĐỢT 2-2025</t>
  </si>
  <si>
    <t>K31MBA4</t>
  </si>
  <si>
    <t>K31MAC2</t>
  </si>
  <si>
    <t>K31MFB2</t>
  </si>
  <si>
    <t>THỜI KHÓA BIỂU HỆ THẠC SĨ</t>
  </si>
  <si>
    <t>TRƯỜNG CÔNG NGHỆ &amp; KT</t>
  </si>
  <si>
    <t>NGÀNH: KỸ THUẬT ĐIỆN TỬ - LỚP: K31MEE.1+K30MEE.2</t>
  </si>
  <si>
    <t>THỜI GIAN</t>
  </si>
  <si>
    <t>`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</si>
  <si>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</si>
  <si>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</si>
  <si>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</si>
  <si>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</si>
  <si>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</si>
  <si>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</si>
  <si>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</si>
  <si>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</si>
  <si>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Tối
(18h - 21h)</t>
  </si>
  <si>
    <t>Kiến Trúc Máy Tính Tiên Tiến</t>
  </si>
  <si>
    <t>P.505 Khu D- HKN</t>
  </si>
  <si>
    <t>P.404 Khu D- HKN</t>
  </si>
  <si>
    <t>PGS.TS. Hà Đắc Bình</t>
  </si>
  <si>
    <t>THỜI KHÓA BIỂU HỆ THẠC SĨ - THÁNG 4/2026</t>
  </si>
  <si>
    <t>BAN SAU ĐẠI HỌC</t>
  </si>
  <si>
    <t>KHÓA 28, 29, 31 (Kỹ thuật xây dựng)</t>
  </si>
  <si>
    <t>K28 MCE</t>
  </si>
  <si>
    <t>K29 MCE</t>
  </si>
  <si>
    <t>K31 MCE1</t>
  </si>
  <si>
    <t>K31 MCE2</t>
  </si>
  <si>
    <r>
      <t xml:space="preserve">Thí nghiệm và kiểm định công trình xây dựng CIE-A 633
</t>
    </r>
    <r>
      <rPr>
        <sz val="13"/>
        <rFont val="Times New Roman"/>
        <family val="1"/>
      </rPr>
      <t>Online</t>
    </r>
    <r>
      <rPr>
        <b/>
        <sz val="13"/>
        <rFont val="Times New Roman"/>
        <family val="1"/>
      </rPr>
      <t xml:space="preserve">
PGS.TS. Lê Bá Anh</t>
    </r>
  </si>
  <si>
    <t>Giảng viên:</t>
  </si>
  <si>
    <t>PGS.TS. Lê Bá Anh</t>
  </si>
  <si>
    <t>Điện thoại:</t>
  </si>
  <si>
    <t>0903452287</t>
  </si>
  <si>
    <t>Sáng
(8h30 - 11h30)</t>
  </si>
  <si>
    <t>Chiều
(13h00 - 16h00)</t>
  </si>
  <si>
    <t xml:space="preserve">THỜI KHÓA BIỂU HỆ THẠC SĨ </t>
  </si>
  <si>
    <t>TRƯỜNG DU LỊCH</t>
  </si>
  <si>
    <t>NGÀNH QUẢN TRỊ DỊCH VỤ DU LỊCH VÀ LỮ HÀNH (Tuần 35)</t>
  </si>
  <si>
    <t>K29MTM</t>
  </si>
  <si>
    <t>K31MTM.1</t>
  </si>
  <si>
    <t>K31MTM.2</t>
  </si>
  <si>
    <t>04/06/2026</t>
  </si>
  <si>
    <t>Tiếp Thị Du Lịch</t>
  </si>
  <si>
    <t>P. 1 003  -  254 Nguyễn Văn Linh</t>
  </si>
  <si>
    <t>TS. Nguyễn Lê Giang Thiên</t>
  </si>
  <si>
    <t>Chiều
(13h - 16h)</t>
  </si>
  <si>
    <t>Nghệ Thuật Lãnh Đạo Trong Du Lịch</t>
  </si>
  <si>
    <t>Online</t>
  </si>
  <si>
    <t>PGS TS. Lê Chí Công</t>
  </si>
  <si>
    <t>TS. Nguyễn Lê Giang Thiên: 0776.963.789</t>
  </si>
  <si>
    <t>PGS.TS Lê Chí Công: 0935.738.768</t>
  </si>
  <si>
    <t>K30MPM</t>
  </si>
  <si>
    <t>TRƯỜNG NGÔN NGỮ - XÃ HỘI NHÂN VĂN</t>
  </si>
  <si>
    <t>NGÀNH: QUAN HỆ QUỐC TẾ - LỚP: K29 MIR, K30MIR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</si>
  <si>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</si>
  <si>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</si>
  <si>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</si>
  <si>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</si>
  <si>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</si>
  <si>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</si>
  <si>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</si>
  <si>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</si>
  <si>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</si>
  <si>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Phân tích sự kiện quốc tế</t>
  </si>
  <si>
    <t>Nguyễn Thị Quế</t>
  </si>
  <si>
    <t>P. 601 - 254 NVL</t>
  </si>
  <si>
    <t>Thi KTHP</t>
  </si>
  <si>
    <t>Hợp tác &amp; Hội nhập Đông Á</t>
  </si>
  <si>
    <t>Nguyễn Thị Mỹ</t>
  </si>
  <si>
    <t>Online Meeting ID: 915 1864 1346
Passcode: 050919</t>
  </si>
  <si>
    <t>Lý thuyết quan hệ quốc tế</t>
  </si>
  <si>
    <t>Online ID: 925 0026 8352
Password: 438312</t>
  </si>
  <si>
    <t>Nguyễn Tuấn Khanh</t>
  </si>
  <si>
    <t>Quan hệ quốc tế thời kỳ hiện đại</t>
  </si>
  <si>
    <t xml:space="preserve">P 601 - 254 NVL </t>
  </si>
  <si>
    <t>Lê Nam Trung Hiếu</t>
  </si>
  <si>
    <t xml:space="preserve">P 1003 - 254 NVL </t>
  </si>
  <si>
    <t>Quản lý dự án hợp tác quốc tế</t>
  </si>
  <si>
    <t>Online ID: 912 7612 1572
Pass: 356471</t>
  </si>
  <si>
    <t>Vũ Thụy Trang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</si>
  <si>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</si>
  <si>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</si>
  <si>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</si>
  <si>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</si>
  <si>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</si>
  <si>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</si>
  <si>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Online Meeting ID: 948 2597 1488
Passcode: 040928</t>
  </si>
  <si>
    <t>Phòng: 903 -254 NVL</t>
  </si>
  <si>
    <t>Phòng:  903-254 NVL</t>
  </si>
  <si>
    <t>Phòng: 901A- .254 NVL</t>
  </si>
  <si>
    <t>Phòng:  901A - 254 NVL</t>
  </si>
  <si>
    <t>Phòng: 901 A - 254 NVL</t>
  </si>
  <si>
    <t>Sự trỗi dậy của Trung quốc và các tác động</t>
  </si>
  <si>
    <t>Meeting ID: 921 2304 5584
Passcode: 192412</t>
  </si>
  <si>
    <t>Meeting ID: 958 2759 6477
Passcode: 314673</t>
  </si>
  <si>
    <t>Trần Hải Yến</t>
  </si>
  <si>
    <t>Meeting ID: 971 0778 3970
Passcode: 318217</t>
  </si>
  <si>
    <t>Hội nhập kinh tế quốc tế ở Việt Nam</t>
  </si>
  <si>
    <t>Phan Chí Thành</t>
  </si>
  <si>
    <t>Meeting ID: 986 6722 7236
Passcode: 815433</t>
  </si>
  <si>
    <t>Truyền thông Quốc tế</t>
  </si>
  <si>
    <t>Phòng họp số 1 - 
Thư viện 03 QT</t>
  </si>
  <si>
    <t>Nguyễn Ngọc Oanh</t>
  </si>
  <si>
    <t>Chính sách đối ngoại VN Sau đổi mới 1986</t>
  </si>
  <si>
    <t>P903</t>
  </si>
  <si>
    <t>TS. Nguyễn Thanh Sinh</t>
  </si>
  <si>
    <t>Quan hệ Quốc tế Châu Á-TBD</t>
  </si>
  <si>
    <t>TS. Trần Nam Tiến</t>
  </si>
  <si>
    <t>Chính sách đối ngoại của VN sau đổi mới (1986)</t>
  </si>
  <si>
    <t>TS.Nguyễn Thanh Sinh</t>
  </si>
  <si>
    <t>Quản lý xuất nhập khẩu</t>
  </si>
  <si>
    <t>P903 - 254 NVL</t>
  </si>
  <si>
    <t>PGS.TS Đoàn Hồng Lê</t>
  </si>
  <si>
    <t>P903 -254 NVL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</si>
  <si>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</si>
  <si>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</si>
  <si>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</si>
  <si>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</si>
  <si>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</si>
  <si>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</si>
  <si>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</si>
  <si>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</si>
  <si>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</si>
  <si>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Pháp luật doanh nghiệp</t>
  </si>
  <si>
    <t>Phòng số 2 - Thư viện Tầng 7 -03 Quang Trung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</si>
  <si>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</si>
  <si>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</si>
  <si>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</si>
  <si>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</si>
  <si>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</si>
  <si>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</si>
  <si>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</si>
  <si>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</si>
  <si>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</si>
  <si>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</si>
  <si>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
95380039981</t>
  </si>
  <si>
    <t>942 8168 4613</t>
  </si>
  <si>
    <t>Nghỉ</t>
  </si>
  <si>
    <t>TS. Đinh Phạm Văn Minh</t>
  </si>
  <si>
    <t>Pháp luật về thương mại điện tử</t>
  </si>
  <si>
    <t>Kim Hạnh</t>
  </si>
  <si>
    <t>Pháp luật về thương mại Quốc tế</t>
  </si>
  <si>
    <t>ID : 996 9921 5221</t>
  </si>
  <si>
    <t>996 9921 5221</t>
  </si>
  <si>
    <t>950 3233 6464</t>
  </si>
  <si>
    <t>Pháp luật về phá sản</t>
  </si>
  <si>
    <t>TS. Huân</t>
  </si>
  <si>
    <t>Pháp luật về tài chính DN</t>
  </si>
  <si>
    <t>TS. Tuyết Minh</t>
  </si>
  <si>
    <t>TRƯỜNG ĐẠI HỌC DUY TÂN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</si>
  <si>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</si>
  <si>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</si>
  <si>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</si>
  <si>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</si>
  <si>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</si>
  <si>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</si>
  <si>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MIB 613</t>
  </si>
  <si>
    <t>PGS. TS. Nguyễn Thành Trung</t>
  </si>
  <si>
    <t>LAW 691</t>
  </si>
  <si>
    <t xml:space="preserve">TS. Trần Nguyễn Hải 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</si>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</sst>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  <numFmt numFmtId="170" formatCode="dd/mm/yyyy;@"/>
    <numFmt numFmtId="171" formatCode="[$-1010000]d/m/yyyy"/>
    <numFmt numFmtId="172" formatCode="\(\0##\)\.###\.###"/>
  </numFmts>
  <fonts count="14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b/>
      <sz val="11"/>
      <color rgb="FF00206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theme="4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3" tint="0.39997558519241921"/>
      <name val="Times New Roman"/>
      <family val="1"/>
    </font>
    <font>
      <sz val="12"/>
      <color theme="4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2"/>
      <name val="VNtimes new roman"/>
      <family val="2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sz val="15"/>
      <name val="Times New Roman"/>
      <family val="1"/>
      <charset val="163"/>
    </font>
    <font>
      <sz val="15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3"/>
      <name val="Times New Roman"/>
      <family val="1"/>
    </font>
    <font>
      <sz val="12"/>
      <name val="Tahoma"/>
      <family val="2"/>
    </font>
    <font>
      <b/>
      <sz val="12"/>
      <name val="Tahoma"/>
      <family val="2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1"/>
      <color rgb="FFFF0000"/>
      <name val="Calibri"/>
      <family val="2"/>
      <scheme val="minor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13"/>
      <color rgb="FFFF0000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081B3A"/>
      <name val="Times New Roman"/>
      <family val="1"/>
    </font>
    <font>
      <b/>
      <sz val="13"/>
      <color theme="8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9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0" fontId="25" fillId="0" borderId="0"/>
    <xf numFmtId="0" fontId="38" fillId="0" borderId="0"/>
    <xf numFmtId="0" fontId="86" fillId="0" borderId="0"/>
    <xf numFmtId="0" fontId="25" fillId="0" borderId="0"/>
    <xf numFmtId="0" fontId="25" fillId="0" borderId="0"/>
    <xf numFmtId="0" fontId="118" fillId="0" borderId="0" applyNumberFormat="0" applyFill="0" applyBorder="0" applyAlignment="0" applyProtection="0"/>
    <xf numFmtId="0" fontId="122" fillId="0" borderId="0"/>
    <xf numFmtId="0" fontId="125" fillId="0" borderId="0" applyNumberFormat="0" applyFill="0" applyBorder="0" applyAlignment="0" applyProtection="0"/>
    <xf numFmtId="0" fontId="126" fillId="0" borderId="0"/>
  </cellStyleXfs>
  <cellXfs count="674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14" fontId="2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4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14" fontId="10" fillId="0" borderId="5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0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3" fontId="2" fillId="4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/>
    </xf>
    <xf numFmtId="3" fontId="9" fillId="4" borderId="0" xfId="1" applyNumberFormat="1" applyFont="1" applyFill="1" applyAlignment="1">
      <alignment horizontal="center" vertical="center"/>
    </xf>
    <xf numFmtId="0" fontId="8" fillId="4" borderId="0" xfId="1" applyFont="1" applyFill="1" applyAlignment="1">
      <alignment vertical="center"/>
    </xf>
    <xf numFmtId="14" fontId="4" fillId="0" borderId="7" xfId="1" applyNumberFormat="1" applyFont="1" applyBorder="1" applyAlignment="1">
      <alignment horizontal="center" vertical="center"/>
    </xf>
    <xf numFmtId="14" fontId="4" fillId="0" borderId="3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14" fontId="16" fillId="0" borderId="7" xfId="1" applyNumberFormat="1" applyFont="1" applyBorder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14" fontId="18" fillId="0" borderId="3" xfId="1" applyNumberFormat="1" applyFont="1" applyBorder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3" fontId="21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3" fontId="22" fillId="0" borderId="0" xfId="1" applyNumberFormat="1" applyFont="1" applyAlignment="1">
      <alignment horizontal="center" vertical="center"/>
    </xf>
    <xf numFmtId="0" fontId="13" fillId="0" borderId="0" xfId="1" applyFont="1" applyAlignment="1">
      <alignment vertical="center"/>
    </xf>
    <xf numFmtId="14" fontId="8" fillId="0" borderId="5" xfId="1" applyNumberFormat="1" applyFont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14" fontId="1" fillId="0" borderId="0" xfId="1" applyNumberFormat="1" applyAlignment="1">
      <alignment vertical="center"/>
    </xf>
    <xf numFmtId="0" fontId="28" fillId="0" borderId="0" xfId="2" applyFont="1"/>
    <xf numFmtId="0" fontId="10" fillId="0" borderId="0" xfId="2" applyFont="1" applyAlignment="1">
      <alignment horizontal="center" vertical="center"/>
    </xf>
    <xf numFmtId="14" fontId="10" fillId="0" borderId="0" xfId="2" applyNumberFormat="1" applyFont="1" applyAlignment="1">
      <alignment horizontal="left"/>
    </xf>
    <xf numFmtId="0" fontId="10" fillId="0" borderId="0" xfId="2" applyFont="1" applyAlignment="1">
      <alignment horizontal="center"/>
    </xf>
    <xf numFmtId="0" fontId="10" fillId="0" borderId="0" xfId="2" applyFont="1"/>
    <xf numFmtId="0" fontId="30" fillId="6" borderId="14" xfId="2" applyFont="1" applyFill="1" applyBorder="1" applyAlignment="1">
      <alignment horizontal="center" vertical="center"/>
    </xf>
    <xf numFmtId="14" fontId="30" fillId="6" borderId="14" xfId="2" applyNumberFormat="1" applyFont="1" applyFill="1" applyBorder="1" applyAlignment="1">
      <alignment horizontal="center" vertical="center" wrapText="1"/>
    </xf>
    <xf numFmtId="0" fontId="30" fillId="6" borderId="14" xfId="2" applyFont="1" applyFill="1" applyBorder="1" applyAlignment="1">
      <alignment horizontal="center" vertical="center" wrapText="1"/>
    </xf>
    <xf numFmtId="0" fontId="30" fillId="0" borderId="0" xfId="2" applyFont="1" applyAlignment="1">
      <alignment vertical="center"/>
    </xf>
    <xf numFmtId="0" fontId="10" fillId="7" borderId="15" xfId="2" applyFont="1" applyFill="1" applyBorder="1" applyAlignment="1">
      <alignment horizontal="center" vertical="center"/>
    </xf>
    <xf numFmtId="14" fontId="10" fillId="7" borderId="15" xfId="2" applyNumberFormat="1" applyFont="1" applyFill="1" applyBorder="1" applyAlignment="1">
      <alignment horizontal="center" vertical="center"/>
    </xf>
    <xf numFmtId="0" fontId="11" fillId="7" borderId="15" xfId="2" applyFont="1" applyFill="1" applyBorder="1" applyAlignment="1">
      <alignment horizontal="center" vertical="center" wrapText="1"/>
    </xf>
    <xf numFmtId="0" fontId="10" fillId="7" borderId="0" xfId="2" applyFont="1" applyFill="1" applyAlignment="1">
      <alignment vertical="center"/>
    </xf>
    <xf numFmtId="0" fontId="10" fillId="7" borderId="16" xfId="2" applyFont="1" applyFill="1" applyBorder="1" applyAlignment="1">
      <alignment horizontal="center" vertical="center"/>
    </xf>
    <xf numFmtId="0" fontId="11" fillId="7" borderId="16" xfId="2" applyFont="1" applyFill="1" applyBorder="1" applyAlignment="1">
      <alignment horizontal="center" vertical="center"/>
    </xf>
    <xf numFmtId="0" fontId="11" fillId="7" borderId="16" xfId="2" applyFont="1" applyFill="1" applyBorder="1" applyAlignment="1">
      <alignment horizontal="center" vertical="center" wrapText="1"/>
    </xf>
    <xf numFmtId="0" fontId="31" fillId="7" borderId="16" xfId="2" applyFont="1" applyFill="1" applyBorder="1" applyAlignment="1">
      <alignment horizontal="center" vertical="center" wrapText="1"/>
    </xf>
    <xf numFmtId="0" fontId="31" fillId="7" borderId="0" xfId="2" applyFont="1" applyFill="1" applyAlignment="1">
      <alignment vertical="center"/>
    </xf>
    <xf numFmtId="0" fontId="10" fillId="7" borderId="17" xfId="2" applyFont="1" applyFill="1" applyBorder="1" applyAlignment="1">
      <alignment horizontal="center" vertical="center"/>
    </xf>
    <xf numFmtId="14" fontId="10" fillId="7" borderId="17" xfId="2" quotePrefix="1" applyNumberFormat="1" applyFont="1" applyFill="1" applyBorder="1" applyAlignment="1">
      <alignment horizontal="center" vertical="center"/>
    </xf>
    <xf numFmtId="0" fontId="11" fillId="7" borderId="17" xfId="2" applyFont="1" applyFill="1" applyBorder="1" applyAlignment="1">
      <alignment horizontal="center" vertical="center" wrapText="1"/>
    </xf>
    <xf numFmtId="0" fontId="10" fillId="7" borderId="17" xfId="2" applyFont="1" applyFill="1" applyBorder="1" applyAlignment="1">
      <alignment horizontal="center" vertical="center" wrapText="1"/>
    </xf>
    <xf numFmtId="0" fontId="32" fillId="7" borderId="16" xfId="2" applyFont="1" applyFill="1" applyBorder="1" applyAlignment="1">
      <alignment horizontal="center" vertical="center" wrapText="1"/>
    </xf>
    <xf numFmtId="0" fontId="33" fillId="7" borderId="16" xfId="2" applyFont="1" applyFill="1" applyBorder="1" applyAlignment="1">
      <alignment horizontal="center" vertical="center" wrapText="1"/>
    </xf>
    <xf numFmtId="14" fontId="10" fillId="7" borderId="15" xfId="2" quotePrefix="1" applyNumberFormat="1" applyFont="1" applyFill="1" applyBorder="1" applyAlignment="1">
      <alignment horizontal="center" vertical="center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14" fontId="10" fillId="7" borderId="16" xfId="2" quotePrefix="1" applyNumberFormat="1" applyFont="1" applyFill="1" applyBorder="1" applyAlignment="1">
      <alignment horizontal="center" vertical="center"/>
    </xf>
    <xf numFmtId="0" fontId="34" fillId="7" borderId="16" xfId="2" applyFont="1" applyFill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35" fillId="7" borderId="16" xfId="2" applyFont="1" applyFill="1" applyBorder="1" applyAlignment="1">
      <alignment horizontal="center" vertical="center" wrapText="1"/>
    </xf>
    <xf numFmtId="0" fontId="36" fillId="7" borderId="16" xfId="2" applyFont="1" applyFill="1" applyBorder="1" applyAlignment="1">
      <alignment horizontal="center" vertical="center" wrapText="1"/>
    </xf>
    <xf numFmtId="0" fontId="35" fillId="7" borderId="17" xfId="2" applyFont="1" applyFill="1" applyBorder="1" applyAlignment="1">
      <alignment horizontal="center" vertical="center" wrapText="1"/>
    </xf>
    <xf numFmtId="14" fontId="11" fillId="7" borderId="16" xfId="2" quotePrefix="1" applyNumberFormat="1" applyFont="1" applyFill="1" applyBorder="1" applyAlignment="1">
      <alignment horizontal="center" vertical="center"/>
    </xf>
    <xf numFmtId="0" fontId="10" fillId="7" borderId="16" xfId="2" applyFont="1" applyFill="1" applyBorder="1" applyAlignment="1">
      <alignment vertical="center"/>
    </xf>
    <xf numFmtId="14" fontId="10" fillId="7" borderId="16" xfId="2" quotePrefix="1" applyNumberFormat="1" applyFont="1" applyFill="1" applyBorder="1" applyAlignment="1">
      <alignment vertical="top"/>
    </xf>
    <xf numFmtId="0" fontId="10" fillId="7" borderId="17" xfId="2" applyFont="1" applyFill="1" applyBorder="1" applyAlignment="1">
      <alignment vertical="center"/>
    </xf>
    <xf numFmtId="14" fontId="10" fillId="7" borderId="17" xfId="2" quotePrefix="1" applyNumberFormat="1" applyFont="1" applyFill="1" applyBorder="1" applyAlignment="1">
      <alignment vertical="top"/>
    </xf>
    <xf numFmtId="14" fontId="10" fillId="7" borderId="16" xfId="2" applyNumberFormat="1" applyFont="1" applyFill="1" applyBorder="1" applyAlignment="1">
      <alignment horizontal="center" vertical="center"/>
    </xf>
    <xf numFmtId="14" fontId="10" fillId="0" borderId="0" xfId="2" applyNumberFormat="1" applyFont="1" applyAlignment="1">
      <alignment horizontal="center"/>
    </xf>
    <xf numFmtId="0" fontId="10" fillId="5" borderId="0" xfId="2" applyFont="1" applyFill="1"/>
    <xf numFmtId="0" fontId="10" fillId="0" borderId="0" xfId="2" applyFont="1" applyAlignment="1">
      <alignment horizontal="left" vertical="center"/>
    </xf>
    <xf numFmtId="0" fontId="10" fillId="8" borderId="0" xfId="0" applyFont="1" applyFill="1" applyAlignment="1">
      <alignment horizontal="center" vertical="center"/>
    </xf>
    <xf numFmtId="0" fontId="39" fillId="0" borderId="0" xfId="3" applyFont="1"/>
    <xf numFmtId="0" fontId="0" fillId="5" borderId="0" xfId="0" applyFill="1"/>
    <xf numFmtId="14" fontId="0" fillId="0" borderId="0" xfId="0" applyNumberFormat="1"/>
    <xf numFmtId="16" fontId="39" fillId="0" borderId="0" xfId="3" applyNumberFormat="1" applyFont="1"/>
    <xf numFmtId="0" fontId="39" fillId="0" borderId="14" xfId="3" applyFont="1" applyBorder="1" applyAlignment="1">
      <alignment horizontal="left"/>
    </xf>
    <xf numFmtId="0" fontId="39" fillId="0" borderId="14" xfId="3" applyFont="1" applyBorder="1"/>
    <xf numFmtId="0" fontId="5" fillId="7" borderId="0" xfId="0" applyFont="1" applyFill="1" applyAlignment="1">
      <alignment vertical="center"/>
    </xf>
    <xf numFmtId="0" fontId="40" fillId="7" borderId="0" xfId="0" applyFont="1" applyFill="1" applyAlignment="1">
      <alignment horizontal="right" vertical="center"/>
    </xf>
    <xf numFmtId="164" fontId="40" fillId="7" borderId="18" xfId="0" applyNumberFormat="1" applyFont="1" applyFill="1" applyBorder="1" applyAlignment="1">
      <alignment horizontal="center" vertical="center"/>
    </xf>
    <xf numFmtId="165" fontId="41" fillId="7" borderId="0" xfId="0" applyNumberFormat="1" applyFont="1" applyFill="1" applyAlignment="1">
      <alignment horizontal="left" vertical="center"/>
    </xf>
    <xf numFmtId="0" fontId="42" fillId="7" borderId="0" xfId="3" applyFont="1" applyFill="1"/>
    <xf numFmtId="166" fontId="41" fillId="7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2" fillId="7" borderId="14" xfId="3" applyFont="1" applyFill="1" applyBorder="1" applyAlignment="1">
      <alignment horizontal="left"/>
    </xf>
    <xf numFmtId="0" fontId="43" fillId="0" borderId="0" xfId="0" applyFont="1" applyAlignment="1">
      <alignment horizontal="center" vertical="center"/>
    </xf>
    <xf numFmtId="165" fontId="44" fillId="0" borderId="0" xfId="0" applyNumberFormat="1" applyFont="1" applyAlignment="1">
      <alignment horizontal="left" vertical="center"/>
    </xf>
    <xf numFmtId="0" fontId="42" fillId="0" borderId="0" xfId="3" applyFont="1"/>
    <xf numFmtId="0" fontId="42" fillId="0" borderId="14" xfId="3" applyFont="1" applyBorder="1"/>
    <xf numFmtId="0" fontId="5" fillId="7" borderId="0" xfId="0" applyFont="1" applyFill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14" fontId="39" fillId="10" borderId="16" xfId="0" applyNumberFormat="1" applyFont="1" applyFill="1" applyBorder="1" applyAlignment="1">
      <alignment horizontal="center" vertical="center"/>
    </xf>
    <xf numFmtId="14" fontId="39" fillId="11" borderId="16" xfId="0" applyNumberFormat="1" applyFont="1" applyFill="1" applyBorder="1" applyAlignment="1">
      <alignment horizontal="center" vertical="center"/>
    </xf>
    <xf numFmtId="0" fontId="39" fillId="10" borderId="14" xfId="0" applyFont="1" applyFill="1" applyBorder="1" applyAlignment="1">
      <alignment horizontal="center" vertical="center" wrapText="1"/>
    </xf>
    <xf numFmtId="0" fontId="39" fillId="11" borderId="14" xfId="0" applyFont="1" applyFill="1" applyBorder="1" applyAlignment="1">
      <alignment horizontal="center" vertical="center" wrapText="1"/>
    </xf>
    <xf numFmtId="0" fontId="10" fillId="0" borderId="0" xfId="3" applyFont="1"/>
    <xf numFmtId="0" fontId="46" fillId="0" borderId="15" xfId="3" applyFont="1" applyBorder="1" applyAlignment="1">
      <alignment horizontal="center" vertical="center" wrapText="1"/>
    </xf>
    <xf numFmtId="0" fontId="47" fillId="7" borderId="16" xfId="3" applyFont="1" applyFill="1" applyBorder="1" applyAlignment="1">
      <alignment horizontal="center" vertical="center" wrapText="1"/>
    </xf>
    <xf numFmtId="0" fontId="48" fillId="7" borderId="16" xfId="3" applyFont="1" applyFill="1" applyBorder="1" applyAlignment="1">
      <alignment horizontal="center" vertical="center" wrapText="1"/>
    </xf>
    <xf numFmtId="0" fontId="49" fillId="0" borderId="16" xfId="3" applyFont="1" applyBorder="1" applyAlignment="1">
      <alignment horizontal="center" vertical="center" wrapText="1"/>
    </xf>
    <xf numFmtId="0" fontId="50" fillId="7" borderId="16" xfId="3" applyFont="1" applyFill="1" applyBorder="1" applyAlignment="1">
      <alignment horizontal="center" vertical="center" wrapText="1"/>
    </xf>
    <xf numFmtId="0" fontId="50" fillId="0" borderId="16" xfId="3" applyFont="1" applyBorder="1" applyAlignment="1">
      <alignment horizontal="center" vertical="center" wrapText="1"/>
    </xf>
    <xf numFmtId="0" fontId="45" fillId="0" borderId="16" xfId="3" applyFont="1" applyBorder="1" applyAlignment="1">
      <alignment horizontal="center" vertical="center" wrapText="1"/>
    </xf>
    <xf numFmtId="0" fontId="51" fillId="0" borderId="16" xfId="3" applyFont="1" applyBorder="1" applyAlignment="1">
      <alignment horizontal="center" vertical="center" wrapText="1"/>
    </xf>
    <xf numFmtId="0" fontId="52" fillId="0" borderId="16" xfId="3" applyFont="1" applyBorder="1" applyAlignment="1">
      <alignment horizontal="center" vertical="center" wrapText="1"/>
    </xf>
    <xf numFmtId="0" fontId="53" fillId="0" borderId="16" xfId="3" applyFont="1" applyBorder="1" applyAlignment="1">
      <alignment horizontal="center" vertical="center" wrapText="1"/>
    </xf>
    <xf numFmtId="167" fontId="54" fillId="0" borderId="16" xfId="3" applyNumberFormat="1" applyFont="1" applyBorder="1" applyAlignment="1">
      <alignment horizontal="center" vertical="center" wrapText="1"/>
    </xf>
    <xf numFmtId="0" fontId="55" fillId="0" borderId="16" xfId="3" applyFont="1" applyBorder="1" applyAlignment="1">
      <alignment horizontal="center" vertical="center" wrapText="1"/>
    </xf>
    <xf numFmtId="0" fontId="56" fillId="0" borderId="16" xfId="3" applyFont="1" applyBorder="1" applyAlignment="1">
      <alignment horizontal="center" vertical="center" wrapText="1"/>
    </xf>
    <xf numFmtId="0" fontId="57" fillId="0" borderId="16" xfId="3" applyFont="1" applyBorder="1" applyAlignment="1">
      <alignment horizontal="center" vertical="center" wrapText="1"/>
    </xf>
    <xf numFmtId="0" fontId="58" fillId="0" borderId="16" xfId="3" applyFont="1" applyBorder="1" applyAlignment="1">
      <alignment horizontal="center" vertical="center" wrapText="1"/>
    </xf>
    <xf numFmtId="168" fontId="46" fillId="0" borderId="17" xfId="3" applyNumberFormat="1" applyFont="1" applyBorder="1" applyAlignment="1">
      <alignment horizontal="center" vertical="center" wrapText="1"/>
    </xf>
    <xf numFmtId="0" fontId="47" fillId="0" borderId="17" xfId="3" applyFont="1" applyBorder="1" applyAlignment="1">
      <alignment horizontal="center" vertical="center" wrapText="1"/>
    </xf>
    <xf numFmtId="0" fontId="48" fillId="0" borderId="17" xfId="3" applyFont="1" applyBorder="1" applyAlignment="1">
      <alignment horizontal="center" vertical="center" wrapText="1"/>
    </xf>
    <xf numFmtId="0" fontId="49" fillId="0" borderId="17" xfId="3" applyFont="1" applyBorder="1" applyAlignment="1">
      <alignment horizontal="center" vertical="center" wrapText="1"/>
    </xf>
    <xf numFmtId="0" fontId="50" fillId="0" borderId="17" xfId="3" applyFont="1" applyBorder="1" applyAlignment="1">
      <alignment horizontal="center" vertical="center" wrapText="1"/>
    </xf>
    <xf numFmtId="0" fontId="59" fillId="7" borderId="16" xfId="3" applyFont="1" applyFill="1" applyBorder="1" applyAlignment="1">
      <alignment horizontal="center" vertical="center" wrapText="1"/>
    </xf>
    <xf numFmtId="0" fontId="60" fillId="7" borderId="20" xfId="3" applyFont="1" applyFill="1" applyBorder="1" applyAlignment="1">
      <alignment horizontal="center" vertical="center" wrapText="1"/>
    </xf>
    <xf numFmtId="0" fontId="61" fillId="7" borderId="15" xfId="3" applyFont="1" applyFill="1" applyBorder="1" applyAlignment="1">
      <alignment horizontal="center" vertical="center" wrapText="1"/>
    </xf>
    <xf numFmtId="0" fontId="60" fillId="7" borderId="21" xfId="3" applyFont="1" applyFill="1" applyBorder="1" applyAlignment="1">
      <alignment horizontal="center" vertical="center" wrapText="1"/>
    </xf>
    <xf numFmtId="0" fontId="62" fillId="7" borderId="16" xfId="3" applyFont="1" applyFill="1" applyBorder="1" applyAlignment="1">
      <alignment horizontal="center" vertical="center" wrapText="1"/>
    </xf>
    <xf numFmtId="0" fontId="61" fillId="7" borderId="16" xfId="3" applyFont="1" applyFill="1" applyBorder="1" applyAlignment="1">
      <alignment horizontal="center" vertical="center" wrapText="1"/>
    </xf>
    <xf numFmtId="0" fontId="60" fillId="7" borderId="16" xfId="3" applyFont="1" applyFill="1" applyBorder="1" applyAlignment="1">
      <alignment horizontal="center" vertical="center" wrapText="1"/>
    </xf>
    <xf numFmtId="0" fontId="51" fillId="0" borderId="20" xfId="3" applyFont="1" applyBorder="1" applyAlignment="1">
      <alignment horizontal="center" vertical="center" wrapText="1"/>
    </xf>
    <xf numFmtId="0" fontId="51" fillId="0" borderId="21" xfId="3" applyFont="1" applyBorder="1" applyAlignment="1">
      <alignment horizontal="center" vertical="center" wrapText="1"/>
    </xf>
    <xf numFmtId="0" fontId="63" fillId="0" borderId="16" xfId="3" applyFont="1" applyBorder="1" applyAlignment="1">
      <alignment horizontal="center" vertical="center" wrapText="1"/>
    </xf>
    <xf numFmtId="0" fontId="55" fillId="0" borderId="20" xfId="3" applyFont="1" applyBorder="1" applyAlignment="1">
      <alignment horizontal="center" vertical="center" wrapText="1"/>
    </xf>
    <xf numFmtId="0" fontId="55" fillId="0" borderId="21" xfId="3" applyFont="1" applyBorder="1" applyAlignment="1">
      <alignment horizontal="center" vertical="center" wrapText="1"/>
    </xf>
    <xf numFmtId="0" fontId="64" fillId="0" borderId="16" xfId="3" applyFont="1" applyBorder="1" applyAlignment="1">
      <alignment horizontal="center" vertical="center" wrapText="1"/>
    </xf>
    <xf numFmtId="0" fontId="47" fillId="0" borderId="22" xfId="3" applyFont="1" applyBorder="1" applyAlignment="1">
      <alignment horizontal="center" vertical="center" wrapText="1"/>
    </xf>
    <xf numFmtId="0" fontId="47" fillId="0" borderId="23" xfId="3" applyFont="1" applyBorder="1" applyAlignment="1">
      <alignment horizontal="center" vertical="center" wrapText="1"/>
    </xf>
    <xf numFmtId="0" fontId="59" fillId="0" borderId="17" xfId="3" applyFont="1" applyBorder="1" applyAlignment="1">
      <alignment horizontal="center" vertical="center" wrapText="1"/>
    </xf>
    <xf numFmtId="0" fontId="46" fillId="0" borderId="16" xfId="3" applyFont="1" applyBorder="1" applyAlignment="1">
      <alignment horizontal="center" vertical="center" wrapText="1"/>
    </xf>
    <xf numFmtId="0" fontId="65" fillId="7" borderId="16" xfId="3" applyFont="1" applyFill="1" applyBorder="1" applyAlignment="1">
      <alignment horizontal="center" vertical="center" wrapText="1"/>
    </xf>
    <xf numFmtId="0" fontId="66" fillId="0" borderId="16" xfId="3" applyFont="1" applyBorder="1" applyAlignment="1">
      <alignment horizontal="center" vertical="center" wrapText="1"/>
    </xf>
    <xf numFmtId="0" fontId="67" fillId="0" borderId="16" xfId="3" applyFont="1" applyBorder="1" applyAlignment="1">
      <alignment horizontal="center" vertical="center" wrapText="1"/>
    </xf>
    <xf numFmtId="0" fontId="68" fillId="0" borderId="16" xfId="3" applyFont="1" applyBorder="1" applyAlignment="1">
      <alignment horizontal="center" vertical="center" wrapText="1"/>
    </xf>
    <xf numFmtId="0" fontId="46" fillId="0" borderId="17" xfId="3" applyFont="1" applyBorder="1" applyAlignment="1">
      <alignment horizontal="center" vertical="center" wrapText="1"/>
    </xf>
    <xf numFmtId="0" fontId="65" fillId="0" borderId="17" xfId="3" applyFont="1" applyBorder="1" applyAlignment="1">
      <alignment horizontal="center" vertical="center" wrapText="1"/>
    </xf>
    <xf numFmtId="0" fontId="69" fillId="7" borderId="16" xfId="3" applyFont="1" applyFill="1" applyBorder="1" applyAlignment="1">
      <alignment horizontal="center" vertical="center" wrapText="1"/>
    </xf>
    <xf numFmtId="0" fontId="70" fillId="7" borderId="16" xfId="3" applyFont="1" applyFill="1" applyBorder="1" applyAlignment="1">
      <alignment horizontal="center" vertical="center" wrapText="1"/>
    </xf>
    <xf numFmtId="0" fontId="46" fillId="7" borderId="16" xfId="3" applyFont="1" applyFill="1" applyBorder="1" applyAlignment="1">
      <alignment horizontal="center" vertical="center" wrapText="1"/>
    </xf>
    <xf numFmtId="0" fontId="71" fillId="7" borderId="16" xfId="3" applyFont="1" applyFill="1" applyBorder="1" applyAlignment="1">
      <alignment horizontal="center" vertical="center" wrapText="1"/>
    </xf>
    <xf numFmtId="0" fontId="72" fillId="0" borderId="16" xfId="3" applyFont="1" applyBorder="1" applyAlignment="1">
      <alignment horizontal="center" vertical="center" wrapText="1"/>
    </xf>
    <xf numFmtId="0" fontId="73" fillId="0" borderId="16" xfId="3" applyFont="1" applyBorder="1" applyAlignment="1">
      <alignment horizontal="center" vertical="center" wrapText="1"/>
    </xf>
    <xf numFmtId="0" fontId="74" fillId="0" borderId="16" xfId="3" applyFont="1" applyBorder="1" applyAlignment="1">
      <alignment horizontal="center" vertical="center" wrapText="1"/>
    </xf>
    <xf numFmtId="0" fontId="75" fillId="0" borderId="16" xfId="3" applyFont="1" applyBorder="1" applyAlignment="1">
      <alignment horizontal="center" vertical="center" wrapText="1"/>
    </xf>
    <xf numFmtId="0" fontId="76" fillId="0" borderId="16" xfId="3" applyFont="1" applyBorder="1" applyAlignment="1">
      <alignment horizontal="center" vertical="center" wrapText="1"/>
    </xf>
    <xf numFmtId="0" fontId="77" fillId="0" borderId="16" xfId="3" applyFont="1" applyBorder="1" applyAlignment="1">
      <alignment horizontal="center" vertical="center" wrapText="1"/>
    </xf>
    <xf numFmtId="0" fontId="78" fillId="0" borderId="16" xfId="3" applyFont="1" applyBorder="1" applyAlignment="1">
      <alignment horizontal="center" vertical="center" wrapText="1"/>
    </xf>
    <xf numFmtId="0" fontId="79" fillId="0" borderId="16" xfId="3" applyFont="1" applyBorder="1" applyAlignment="1">
      <alignment horizontal="center" vertical="center" wrapText="1"/>
    </xf>
    <xf numFmtId="0" fontId="69" fillId="0" borderId="17" xfId="3" applyFont="1" applyBorder="1" applyAlignment="1">
      <alignment horizontal="center" vertical="center" wrapText="1"/>
    </xf>
    <xf numFmtId="0" fontId="71" fillId="0" borderId="17" xfId="3" applyFont="1" applyBorder="1" applyAlignment="1">
      <alignment horizontal="center" vertical="center" wrapText="1"/>
    </xf>
    <xf numFmtId="0" fontId="70" fillId="0" borderId="17" xfId="3" applyFont="1" applyBorder="1" applyAlignment="1">
      <alignment horizontal="center" vertical="center" wrapText="1"/>
    </xf>
    <xf numFmtId="0" fontId="70" fillId="0" borderId="16" xfId="3" applyFont="1" applyBorder="1" applyAlignment="1">
      <alignment horizontal="center" vertical="center" wrapText="1"/>
    </xf>
    <xf numFmtId="0" fontId="80" fillId="0" borderId="17" xfId="3" applyFont="1" applyBorder="1" applyAlignment="1">
      <alignment horizontal="center" vertical="center" wrapText="1"/>
    </xf>
    <xf numFmtId="0" fontId="80" fillId="7" borderId="16" xfId="3" applyFont="1" applyFill="1" applyBorder="1" applyAlignment="1">
      <alignment horizontal="center" vertical="center" wrapText="1"/>
    </xf>
    <xf numFmtId="0" fontId="80" fillId="0" borderId="16" xfId="3" applyFont="1" applyBorder="1" applyAlignment="1">
      <alignment horizontal="center" vertical="center" wrapText="1"/>
    </xf>
    <xf numFmtId="0" fontId="81" fillId="7" borderId="16" xfId="3" applyFont="1" applyFill="1" applyBorder="1" applyAlignment="1">
      <alignment horizontal="center" vertical="center" wrapText="1"/>
    </xf>
    <xf numFmtId="0" fontId="82" fillId="0" borderId="16" xfId="3" applyFont="1" applyBorder="1" applyAlignment="1">
      <alignment horizontal="center" vertical="center" wrapText="1"/>
    </xf>
    <xf numFmtId="0" fontId="83" fillId="0" borderId="16" xfId="3" applyFont="1" applyBorder="1" applyAlignment="1">
      <alignment horizontal="center" vertical="center" wrapText="1"/>
    </xf>
    <xf numFmtId="0" fontId="84" fillId="0" borderId="16" xfId="3" applyFont="1" applyBorder="1" applyAlignment="1">
      <alignment horizontal="center" vertical="center" wrapText="1"/>
    </xf>
    <xf numFmtId="0" fontId="85" fillId="0" borderId="16" xfId="3" applyFont="1" applyBorder="1" applyAlignment="1">
      <alignment horizontal="center" vertical="center" wrapText="1"/>
    </xf>
    <xf numFmtId="0" fontId="81" fillId="0" borderId="17" xfId="3" applyFont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/>
    </xf>
    <xf numFmtId="0" fontId="10" fillId="0" borderId="0" xfId="3" applyFont="1" applyAlignment="1">
      <alignment horizontal="center" vertical="center"/>
    </xf>
    <xf numFmtId="0" fontId="45" fillId="0" borderId="0" xfId="4" applyFont="1" applyAlignment="1" applyProtection="1">
      <alignment vertical="center"/>
      <protection locked="0"/>
    </xf>
    <xf numFmtId="0" fontId="87" fillId="0" borderId="0" xfId="4" applyFont="1" applyAlignment="1" applyProtection="1">
      <alignment horizontal="center" vertical="center"/>
      <protection locked="0"/>
    </xf>
    <xf numFmtId="0" fontId="66" fillId="0" borderId="0" xfId="4" applyFont="1" applyAlignment="1" applyProtection="1">
      <alignment horizontal="center" vertical="center"/>
      <protection locked="0"/>
    </xf>
    <xf numFmtId="0" fontId="88" fillId="0" borderId="0" xfId="4" applyFont="1" applyAlignment="1" applyProtection="1">
      <alignment horizontal="right" vertical="center"/>
      <protection locked="0"/>
    </xf>
    <xf numFmtId="0" fontId="89" fillId="5" borderId="24" xfId="4" applyFont="1" applyFill="1" applyBorder="1" applyAlignment="1" applyProtection="1">
      <alignment horizontal="center" vertical="center" wrapText="1"/>
      <protection locked="0"/>
    </xf>
    <xf numFmtId="0" fontId="89" fillId="5" borderId="25" xfId="4" applyFont="1" applyFill="1" applyBorder="1" applyAlignment="1" applyProtection="1">
      <alignment horizontal="center" vertical="center" wrapText="1"/>
      <protection locked="0"/>
    </xf>
    <xf numFmtId="169" fontId="89" fillId="5" borderId="26" xfId="4" applyNumberFormat="1" applyFont="1" applyFill="1" applyBorder="1" applyAlignment="1" applyProtection="1">
      <alignment horizontal="center" vertical="center"/>
      <protection locked="0"/>
    </xf>
    <xf numFmtId="0" fontId="90" fillId="7" borderId="0" xfId="4" applyFont="1" applyFill="1" applyAlignment="1" applyProtection="1">
      <alignment vertical="center"/>
      <protection locked="0"/>
    </xf>
    <xf numFmtId="0" fontId="90" fillId="0" borderId="0" xfId="4" applyFont="1" applyAlignment="1" applyProtection="1">
      <alignment vertical="center"/>
      <protection locked="0"/>
    </xf>
    <xf numFmtId="0" fontId="89" fillId="5" borderId="27" xfId="4" applyFont="1" applyFill="1" applyBorder="1" applyAlignment="1" applyProtection="1">
      <alignment horizontal="center" vertical="center" wrapText="1"/>
      <protection locked="0"/>
    </xf>
    <xf numFmtId="0" fontId="89" fillId="5" borderId="17" xfId="4" applyFont="1" applyFill="1" applyBorder="1" applyAlignment="1" applyProtection="1">
      <alignment horizontal="center" vertical="center" wrapText="1"/>
      <protection locked="0"/>
    </xf>
    <xf numFmtId="0" fontId="89" fillId="5" borderId="14" xfId="4" applyFont="1" applyFill="1" applyBorder="1" applyAlignment="1" applyProtection="1">
      <alignment horizontal="center" vertical="center" wrapText="1"/>
      <protection locked="0"/>
    </xf>
    <xf numFmtId="0" fontId="89" fillId="5" borderId="28" xfId="4" applyFont="1" applyFill="1" applyBorder="1" applyAlignment="1" applyProtection="1">
      <alignment horizontal="center" vertical="center" wrapText="1"/>
      <protection locked="0"/>
    </xf>
    <xf numFmtId="2" fontId="89" fillId="0" borderId="30" xfId="4" applyNumberFormat="1" applyFont="1" applyBorder="1" applyAlignment="1" applyProtection="1">
      <alignment horizontal="center" vertical="center" wrapText="1"/>
      <protection locked="0"/>
    </xf>
    <xf numFmtId="2" fontId="89" fillId="0" borderId="30" xfId="4" applyNumberFormat="1" applyFont="1" applyBorder="1" applyAlignment="1" applyProtection="1">
      <alignment horizontal="center" vertical="center"/>
      <protection locked="0"/>
    </xf>
    <xf numFmtId="2" fontId="93" fillId="0" borderId="32" xfId="4" applyNumberFormat="1" applyFont="1" applyBorder="1" applyAlignment="1" applyProtection="1">
      <alignment horizontal="center" vertical="center"/>
      <protection locked="0"/>
    </xf>
    <xf numFmtId="2" fontId="91" fillId="0" borderId="32" xfId="4" applyNumberFormat="1" applyFont="1" applyBorder="1" applyAlignment="1" applyProtection="1">
      <alignment horizontal="center" vertical="center"/>
      <protection locked="0"/>
    </xf>
    <xf numFmtId="2" fontId="89" fillId="0" borderId="32" xfId="4" applyNumberFormat="1" applyFont="1" applyBorder="1" applyAlignment="1" applyProtection="1">
      <alignment horizontal="center" vertical="center" wrapText="1"/>
      <protection locked="0"/>
    </xf>
    <xf numFmtId="2" fontId="89" fillId="0" borderId="33" xfId="4" applyNumberFormat="1" applyFont="1" applyBorder="1" applyAlignment="1" applyProtection="1">
      <alignment horizontal="center" vertical="center"/>
      <protection locked="0"/>
    </xf>
    <xf numFmtId="2" fontId="93" fillId="0" borderId="33" xfId="4" applyNumberFormat="1" applyFont="1" applyBorder="1" applyAlignment="1" applyProtection="1">
      <alignment horizontal="center" vertical="center"/>
      <protection locked="0"/>
    </xf>
    <xf numFmtId="2" fontId="89" fillId="0" borderId="34" xfId="4" applyNumberFormat="1" applyFont="1" applyBorder="1" applyAlignment="1" applyProtection="1">
      <alignment horizontal="center" vertical="center" wrapText="1"/>
      <protection locked="0"/>
    </xf>
    <xf numFmtId="2" fontId="94" fillId="0" borderId="32" xfId="4" applyNumberFormat="1" applyFont="1" applyBorder="1" applyAlignment="1" applyProtection="1">
      <alignment horizontal="center" vertical="center"/>
      <protection locked="0"/>
    </xf>
    <xf numFmtId="2" fontId="95" fillId="0" borderId="37" xfId="4" applyNumberFormat="1" applyFont="1" applyBorder="1" applyAlignment="1" applyProtection="1">
      <alignment horizontal="center" vertical="center"/>
      <protection locked="0"/>
    </xf>
    <xf numFmtId="2" fontId="89" fillId="0" borderId="37" xfId="4" applyNumberFormat="1" applyFont="1" applyBorder="1" applyAlignment="1" applyProtection="1">
      <alignment horizontal="center" vertical="center"/>
      <protection locked="0"/>
    </xf>
    <xf numFmtId="0" fontId="97" fillId="0" borderId="0" xfId="2" applyFont="1"/>
    <xf numFmtId="0" fontId="98" fillId="0" borderId="0" xfId="2" applyFont="1"/>
    <xf numFmtId="0" fontId="30" fillId="5" borderId="14" xfId="2" applyFont="1" applyFill="1" applyBorder="1" applyAlignment="1">
      <alignment horizontal="center" vertical="center"/>
    </xf>
    <xf numFmtId="14" fontId="30" fillId="5" borderId="14" xfId="2" applyNumberFormat="1" applyFont="1" applyFill="1" applyBorder="1" applyAlignment="1">
      <alignment horizontal="center" vertical="center" wrapText="1"/>
    </xf>
    <xf numFmtId="0" fontId="30" fillId="5" borderId="14" xfId="2" applyFont="1" applyFill="1" applyBorder="1" applyAlignment="1">
      <alignment horizontal="center" vertical="center" wrapText="1"/>
    </xf>
    <xf numFmtId="0" fontId="99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14" fontId="100" fillId="7" borderId="15" xfId="2" applyNumberFormat="1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30" fillId="7" borderId="16" xfId="2" applyFont="1" applyFill="1" applyBorder="1" applyAlignment="1">
      <alignment horizontal="center"/>
    </xf>
    <xf numFmtId="14" fontId="100" fillId="7" borderId="17" xfId="2" quotePrefix="1" applyNumberFormat="1" applyFont="1" applyFill="1" applyBorder="1" applyAlignment="1">
      <alignment horizontal="center"/>
    </xf>
    <xf numFmtId="0" fontId="98" fillId="0" borderId="0" xfId="2" applyFont="1" applyAlignment="1">
      <alignment vertical="center"/>
    </xf>
    <xf numFmtId="14" fontId="100" fillId="7" borderId="15" xfId="2" applyNumberFormat="1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horizontal="center" vertical="center"/>
    </xf>
    <xf numFmtId="14" fontId="100" fillId="7" borderId="17" xfId="2" quotePrefix="1" applyNumberFormat="1" applyFont="1" applyFill="1" applyBorder="1" applyAlignment="1">
      <alignment horizontal="center" vertical="center"/>
    </xf>
    <xf numFmtId="0" fontId="102" fillId="0" borderId="0" xfId="4" applyFont="1" applyAlignment="1" applyProtection="1">
      <alignment vertical="center"/>
      <protection locked="0"/>
    </xf>
    <xf numFmtId="14" fontId="100" fillId="7" borderId="16" xfId="2" quotePrefix="1" applyNumberFormat="1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vertical="center" wrapText="1"/>
    </xf>
    <xf numFmtId="0" fontId="103" fillId="7" borderId="16" xfId="2" applyFont="1" applyFill="1" applyBorder="1" applyAlignment="1">
      <alignment vertical="center" wrapText="1"/>
    </xf>
    <xf numFmtId="0" fontId="30" fillId="7" borderId="17" xfId="2" applyFont="1" applyFill="1" applyBorder="1" applyAlignment="1">
      <alignment vertical="center" wrapText="1"/>
    </xf>
    <xf numFmtId="0" fontId="100" fillId="7" borderId="15" xfId="2" applyFont="1" applyFill="1" applyBorder="1" applyAlignment="1">
      <alignment vertical="center"/>
    </xf>
    <xf numFmtId="0" fontId="100" fillId="7" borderId="16" xfId="2" applyFont="1" applyFill="1" applyBorder="1" applyAlignment="1">
      <alignment vertical="center"/>
    </xf>
    <xf numFmtId="0" fontId="103" fillId="7" borderId="16" xfId="2" applyFont="1" applyFill="1" applyBorder="1" applyAlignment="1">
      <alignment vertical="center"/>
    </xf>
    <xf numFmtId="0" fontId="103" fillId="7" borderId="17" xfId="2" applyFont="1" applyFill="1" applyBorder="1" applyAlignment="1">
      <alignment vertical="center"/>
    </xf>
    <xf numFmtId="0" fontId="30" fillId="7" borderId="15" xfId="5" applyFont="1" applyFill="1" applyBorder="1" applyAlignment="1">
      <alignment vertical="center" wrapText="1"/>
    </xf>
    <xf numFmtId="0" fontId="30" fillId="7" borderId="21" xfId="2" applyFont="1" applyFill="1" applyBorder="1" applyAlignment="1">
      <alignment vertical="center" wrapText="1"/>
    </xf>
    <xf numFmtId="0" fontId="30" fillId="7" borderId="40" xfId="5" applyFont="1" applyFill="1" applyBorder="1" applyAlignment="1">
      <alignment vertical="center" wrapText="1"/>
    </xf>
    <xf numFmtId="0" fontId="30" fillId="7" borderId="16" xfId="5" applyFont="1" applyFill="1" applyBorder="1" applyAlignment="1">
      <alignment vertical="center" wrapText="1"/>
    </xf>
    <xf numFmtId="0" fontId="103" fillId="7" borderId="21" xfId="2" applyFont="1" applyFill="1" applyBorder="1" applyAlignment="1">
      <alignment vertical="center" wrapText="1"/>
    </xf>
    <xf numFmtId="0" fontId="30" fillId="7" borderId="21" xfId="5" applyFont="1" applyFill="1" applyBorder="1" applyAlignment="1">
      <alignment vertical="center" wrapText="1"/>
    </xf>
    <xf numFmtId="0" fontId="30" fillId="7" borderId="17" xfId="5" applyFont="1" applyFill="1" applyBorder="1" applyAlignment="1">
      <alignment vertical="center" wrapText="1"/>
    </xf>
    <xf numFmtId="0" fontId="30" fillId="7" borderId="23" xfId="2" applyFont="1" applyFill="1" applyBorder="1" applyAlignment="1">
      <alignment vertical="center" wrapText="1"/>
    </xf>
    <xf numFmtId="0" fontId="30" fillId="7" borderId="23" xfId="5" applyFont="1" applyFill="1" applyBorder="1" applyAlignment="1">
      <alignment vertical="center" wrapText="1"/>
    </xf>
    <xf numFmtId="14" fontId="100" fillId="7" borderId="16" xfId="2" applyNumberFormat="1" applyFont="1" applyFill="1" applyBorder="1" applyAlignment="1">
      <alignment horizontal="center" vertical="center"/>
    </xf>
    <xf numFmtId="0" fontId="100" fillId="7" borderId="20" xfId="2" applyFont="1" applyFill="1" applyBorder="1" applyAlignment="1">
      <alignment vertical="center"/>
    </xf>
    <xf numFmtId="0" fontId="103" fillId="7" borderId="20" xfId="2" applyFont="1" applyFill="1" applyBorder="1" applyAlignment="1">
      <alignment vertical="center"/>
    </xf>
    <xf numFmtId="0" fontId="30" fillId="7" borderId="15" xfId="2" applyFont="1" applyFill="1" applyBorder="1" applyAlignment="1">
      <alignment vertical="center" wrapText="1"/>
    </xf>
    <xf numFmtId="0" fontId="30" fillId="7" borderId="40" xfId="2" applyFont="1" applyFill="1" applyBorder="1" applyAlignment="1">
      <alignment vertical="center" wrapText="1"/>
    </xf>
    <xf numFmtId="0" fontId="104" fillId="7" borderId="16" xfId="2" applyFont="1" applyFill="1" applyBorder="1" applyAlignment="1">
      <alignment vertical="center" wrapText="1"/>
    </xf>
    <xf numFmtId="0" fontId="104" fillId="7" borderId="21" xfId="2" applyFont="1" applyFill="1" applyBorder="1" applyAlignment="1">
      <alignment vertical="center" wrapText="1"/>
    </xf>
    <xf numFmtId="0" fontId="101" fillId="0" borderId="39" xfId="4" applyFont="1" applyBorder="1" applyAlignment="1" applyProtection="1">
      <alignment vertical="center"/>
      <protection locked="0"/>
    </xf>
    <xf numFmtId="0" fontId="102" fillId="0" borderId="39" xfId="4" applyFont="1" applyBorder="1" applyAlignment="1" applyProtection="1">
      <alignment horizontal="left" vertical="center"/>
      <protection locked="0"/>
    </xf>
    <xf numFmtId="0" fontId="98" fillId="0" borderId="39" xfId="2" applyFont="1" applyBorder="1" applyAlignment="1">
      <alignment horizontal="left" vertical="center"/>
    </xf>
    <xf numFmtId="0" fontId="98" fillId="0" borderId="40" xfId="2" applyFont="1" applyBorder="1" applyAlignment="1">
      <alignment horizontal="left" vertical="center"/>
    </xf>
    <xf numFmtId="0" fontId="101" fillId="0" borderId="41" xfId="4" applyFont="1" applyBorder="1" applyAlignment="1" applyProtection="1">
      <alignment vertical="center"/>
      <protection locked="0"/>
    </xf>
    <xf numFmtId="1" fontId="102" fillId="0" borderId="41" xfId="4" quotePrefix="1" applyNumberFormat="1" applyFont="1" applyBorder="1" applyAlignment="1" applyProtection="1">
      <alignment horizontal="left" vertical="center"/>
      <protection locked="0"/>
    </xf>
    <xf numFmtId="0" fontId="99" fillId="0" borderId="41" xfId="2" applyFont="1" applyBorder="1" applyAlignment="1">
      <alignment horizontal="left" vertical="center"/>
    </xf>
    <xf numFmtId="0" fontId="99" fillId="0" borderId="23" xfId="2" applyFont="1" applyBorder="1" applyAlignment="1">
      <alignment horizontal="left" vertical="center"/>
    </xf>
    <xf numFmtId="0" fontId="101" fillId="0" borderId="0" xfId="4" applyFont="1" applyAlignment="1" applyProtection="1">
      <alignment vertical="center"/>
      <protection locked="0"/>
    </xf>
    <xf numFmtId="0" fontId="28" fillId="0" borderId="0" xfId="2" applyFont="1" applyAlignment="1">
      <alignment horizontal="center"/>
    </xf>
    <xf numFmtId="0" fontId="30" fillId="13" borderId="14" xfId="2" applyFont="1" applyFill="1" applyBorder="1" applyAlignment="1">
      <alignment horizontal="center" vertical="center" wrapText="1"/>
    </xf>
    <xf numFmtId="0" fontId="30" fillId="14" borderId="14" xfId="2" applyFont="1" applyFill="1" applyBorder="1" applyAlignment="1">
      <alignment horizontal="center" vertical="center" wrapText="1"/>
    </xf>
    <xf numFmtId="0" fontId="30" fillId="15" borderId="14" xfId="2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11" fillId="7" borderId="38" xfId="2" applyFont="1" applyFill="1" applyBorder="1" applyAlignment="1">
      <alignment horizontal="center" vertical="center" wrapText="1"/>
    </xf>
    <xf numFmtId="0" fontId="10" fillId="7" borderId="0" xfId="2" applyFont="1" applyFill="1" applyAlignment="1">
      <alignment horizontal="center" vertical="center"/>
    </xf>
    <xf numFmtId="0" fontId="11" fillId="7" borderId="20" xfId="2" applyFont="1" applyFill="1" applyBorder="1" applyAlignment="1">
      <alignment horizontal="center" vertical="center" wrapText="1"/>
    </xf>
    <xf numFmtId="0" fontId="31" fillId="7" borderId="0" xfId="2" applyFont="1" applyFill="1" applyAlignment="1">
      <alignment horizontal="center" vertical="center"/>
    </xf>
    <xf numFmtId="170" fontId="10" fillId="7" borderId="17" xfId="2" quotePrefix="1" applyNumberFormat="1" applyFont="1" applyFill="1" applyBorder="1" applyAlignment="1">
      <alignment horizontal="center" vertical="center"/>
    </xf>
    <xf numFmtId="0" fontId="11" fillId="7" borderId="22" xfId="2" applyFont="1" applyFill="1" applyBorder="1" applyAlignment="1">
      <alignment horizontal="center" vertical="center" wrapText="1"/>
    </xf>
    <xf numFmtId="0" fontId="46" fillId="0" borderId="0" xfId="4" applyFont="1" applyAlignment="1" applyProtection="1">
      <alignment vertical="center"/>
      <protection locked="0"/>
    </xf>
    <xf numFmtId="49" fontId="46" fillId="0" borderId="0" xfId="4" applyNumberFormat="1" applyFont="1" applyAlignment="1" applyProtection="1">
      <alignment vertical="center"/>
      <protection locked="0"/>
    </xf>
    <xf numFmtId="14" fontId="10" fillId="7" borderId="20" xfId="2" quotePrefix="1" applyNumberFormat="1" applyFont="1" applyFill="1" applyBorder="1" applyAlignment="1">
      <alignment horizontal="center" vertical="center"/>
    </xf>
    <xf numFmtId="0" fontId="11" fillId="7" borderId="15" xfId="2" applyFont="1" applyFill="1" applyBorder="1" applyAlignment="1">
      <alignment vertical="center" wrapText="1"/>
    </xf>
    <xf numFmtId="0" fontId="11" fillId="7" borderId="20" xfId="2" applyFont="1" applyFill="1" applyBorder="1" applyAlignment="1">
      <alignment horizontal="center" vertical="center"/>
    </xf>
    <xf numFmtId="0" fontId="31" fillId="7" borderId="16" xfId="2" applyFont="1" applyFill="1" applyBorder="1" applyAlignment="1">
      <alignment vertical="center" wrapText="1"/>
    </xf>
    <xf numFmtId="0" fontId="10" fillId="7" borderId="17" xfId="2" applyFont="1" applyFill="1" applyBorder="1" applyAlignment="1">
      <alignment vertical="center" wrapText="1"/>
    </xf>
    <xf numFmtId="170" fontId="10" fillId="7" borderId="16" xfId="2" quotePrefix="1" applyNumberFormat="1" applyFont="1" applyFill="1" applyBorder="1" applyAlignment="1">
      <alignment horizontal="center" vertical="center"/>
    </xf>
    <xf numFmtId="0" fontId="10" fillId="7" borderId="21" xfId="2" applyFont="1" applyFill="1" applyBorder="1" applyAlignment="1">
      <alignment horizontal="center" vertical="center"/>
    </xf>
    <xf numFmtId="14" fontId="10" fillId="7" borderId="0" xfId="2" quotePrefix="1" applyNumberFormat="1" applyFont="1" applyFill="1" applyAlignment="1">
      <alignment horizontal="center" vertical="center"/>
    </xf>
    <xf numFmtId="14" fontId="10" fillId="7" borderId="22" xfId="2" quotePrefix="1" applyNumberFormat="1" applyFont="1" applyFill="1" applyBorder="1" applyAlignment="1">
      <alignment horizontal="center" vertical="center"/>
    </xf>
    <xf numFmtId="14" fontId="10" fillId="7" borderId="0" xfId="2" applyNumberFormat="1" applyFont="1" applyFill="1" applyAlignment="1">
      <alignment horizontal="center" vertical="center"/>
    </xf>
    <xf numFmtId="0" fontId="11" fillId="7" borderId="0" xfId="2" applyFont="1" applyFill="1" applyAlignment="1">
      <alignment horizontal="center" vertical="center"/>
    </xf>
    <xf numFmtId="14" fontId="10" fillId="7" borderId="41" xfId="2" quotePrefix="1" applyNumberFormat="1" applyFont="1" applyFill="1" applyBorder="1" applyAlignment="1">
      <alignment horizontal="center" vertical="center"/>
    </xf>
    <xf numFmtId="14" fontId="21" fillId="0" borderId="0" xfId="2" applyNumberFormat="1" applyFont="1" applyAlignment="1">
      <alignment horizontal="left"/>
    </xf>
    <xf numFmtId="0" fontId="105" fillId="0" borderId="0" xfId="0" applyFont="1"/>
    <xf numFmtId="0" fontId="21" fillId="0" borderId="0" xfId="2" applyFont="1" applyAlignment="1">
      <alignment horizontal="left" vertical="center"/>
    </xf>
    <xf numFmtId="0" fontId="21" fillId="7" borderId="0" xfId="2" applyFont="1" applyFill="1" applyAlignment="1">
      <alignment horizontal="center" vertical="center"/>
    </xf>
    <xf numFmtId="0" fontId="26" fillId="0" borderId="0" xfId="2" applyFont="1" applyAlignment="1">
      <alignment horizontal="center"/>
    </xf>
    <xf numFmtId="14" fontId="26" fillId="0" borderId="0" xfId="2" applyNumberFormat="1" applyFont="1" applyAlignment="1">
      <alignment horizontal="center" vertical="center"/>
    </xf>
    <xf numFmtId="0" fontId="46" fillId="0" borderId="0" xfId="4" applyFont="1" applyAlignment="1" applyProtection="1">
      <alignment vertical="top"/>
      <protection locked="0"/>
    </xf>
    <xf numFmtId="169" fontId="89" fillId="5" borderId="43" xfId="4" applyNumberFormat="1" applyFont="1" applyFill="1" applyBorder="1" applyAlignment="1" applyProtection="1">
      <alignment horizontal="center" vertical="center"/>
      <protection locked="0"/>
    </xf>
    <xf numFmtId="2" fontId="92" fillId="0" borderId="30" xfId="4" applyNumberFormat="1" applyFont="1" applyBorder="1" applyAlignment="1" applyProtection="1">
      <alignment horizontal="center" vertical="center" wrapText="1"/>
      <protection locked="0"/>
    </xf>
    <xf numFmtId="2" fontId="106" fillId="0" borderId="30" xfId="4" applyNumberFormat="1" applyFont="1" applyBorder="1" applyAlignment="1" applyProtection="1">
      <alignment horizontal="center" vertical="center" wrapText="1"/>
      <protection locked="0"/>
    </xf>
    <xf numFmtId="2" fontId="107" fillId="0" borderId="32" xfId="4" applyNumberFormat="1" applyFont="1" applyBorder="1" applyAlignment="1" applyProtection="1">
      <alignment horizontal="center" vertical="center"/>
      <protection locked="0"/>
    </xf>
    <xf numFmtId="2" fontId="106" fillId="0" borderId="37" xfId="4" applyNumberFormat="1" applyFont="1" applyBorder="1" applyAlignment="1" applyProtection="1">
      <alignment horizontal="center" vertical="center"/>
      <protection locked="0"/>
    </xf>
    <xf numFmtId="0" fontId="91" fillId="0" borderId="0" xfId="4" applyFont="1" applyAlignment="1" applyProtection="1">
      <alignment horizontal="center" vertical="center" wrapText="1"/>
      <protection locked="0"/>
    </xf>
    <xf numFmtId="0" fontId="92" fillId="0" borderId="0" xfId="4" applyFont="1" applyAlignment="1" applyProtection="1">
      <alignment horizontal="center" vertical="center" wrapText="1"/>
      <protection locked="0"/>
    </xf>
    <xf numFmtId="2" fontId="89" fillId="0" borderId="0" xfId="4" applyNumberFormat="1" applyFont="1" applyAlignment="1" applyProtection="1">
      <alignment horizontal="center" vertical="center"/>
      <protection locked="0"/>
    </xf>
    <xf numFmtId="2" fontId="92" fillId="0" borderId="0" xfId="4" applyNumberFormat="1" applyFont="1" applyAlignment="1" applyProtection="1">
      <alignment horizontal="center" vertical="center"/>
      <protection locked="0"/>
    </xf>
    <xf numFmtId="0" fontId="86" fillId="0" borderId="0" xfId="4"/>
    <xf numFmtId="2" fontId="108" fillId="0" borderId="32" xfId="4" applyNumberFormat="1" applyFont="1" applyBorder="1" applyAlignment="1" applyProtection="1">
      <alignment horizontal="center" vertical="center"/>
      <protection locked="0"/>
    </xf>
    <xf numFmtId="2" fontId="108" fillId="16" borderId="32" xfId="4" applyNumberFormat="1" applyFont="1" applyFill="1" applyBorder="1" applyAlignment="1" applyProtection="1">
      <alignment horizontal="center" vertical="center"/>
      <protection locked="0"/>
    </xf>
    <xf numFmtId="2" fontId="109" fillId="0" borderId="32" xfId="4" applyNumberFormat="1" applyFont="1" applyBorder="1" applyAlignment="1" applyProtection="1">
      <alignment horizontal="center" vertical="center"/>
      <protection locked="0"/>
    </xf>
    <xf numFmtId="2" fontId="110" fillId="0" borderId="30" xfId="4" applyNumberFormat="1" applyFont="1" applyBorder="1" applyAlignment="1" applyProtection="1">
      <alignment horizontal="center" vertical="center" wrapText="1"/>
      <protection locked="0"/>
    </xf>
    <xf numFmtId="2" fontId="93" fillId="16" borderId="32" xfId="4" applyNumberFormat="1" applyFont="1" applyFill="1" applyBorder="1" applyAlignment="1" applyProtection="1">
      <alignment horizontal="center" vertical="center"/>
      <protection locked="0"/>
    </xf>
    <xf numFmtId="2" fontId="89" fillId="7" borderId="30" xfId="4" applyNumberFormat="1" applyFont="1" applyFill="1" applyBorder="1" applyAlignment="1" applyProtection="1">
      <alignment horizontal="center" vertical="center" wrapText="1"/>
      <protection locked="0"/>
    </xf>
    <xf numFmtId="2" fontId="110" fillId="7" borderId="30" xfId="4" applyNumberFormat="1" applyFont="1" applyFill="1" applyBorder="1" applyAlignment="1" applyProtection="1">
      <alignment horizontal="center" vertical="center" wrapText="1"/>
      <protection locked="0"/>
    </xf>
    <xf numFmtId="2" fontId="89" fillId="7" borderId="32" xfId="4" applyNumberFormat="1" applyFont="1" applyFill="1" applyBorder="1" applyAlignment="1" applyProtection="1">
      <alignment horizontal="center" vertical="center" wrapText="1"/>
      <protection locked="0"/>
    </xf>
    <xf numFmtId="2" fontId="93" fillId="7" borderId="32" xfId="4" applyNumberFormat="1" applyFont="1" applyFill="1" applyBorder="1" applyAlignment="1" applyProtection="1">
      <alignment horizontal="center" vertical="center"/>
      <protection locked="0"/>
    </xf>
    <xf numFmtId="2" fontId="109" fillId="7" borderId="32" xfId="4" applyNumberFormat="1" applyFont="1" applyFill="1" applyBorder="1" applyAlignment="1" applyProtection="1">
      <alignment horizontal="center" vertical="center"/>
      <protection locked="0"/>
    </xf>
    <xf numFmtId="2" fontId="93" fillId="7" borderId="33" xfId="4" applyNumberFormat="1" applyFont="1" applyFill="1" applyBorder="1" applyAlignment="1" applyProtection="1">
      <alignment horizontal="center" vertical="center"/>
      <protection locked="0"/>
    </xf>
    <xf numFmtId="2" fontId="89" fillId="7" borderId="33" xfId="4" applyNumberFormat="1" applyFont="1" applyFill="1" applyBorder="1" applyAlignment="1" applyProtection="1">
      <alignment horizontal="center" vertical="center"/>
      <protection locked="0"/>
    </xf>
    <xf numFmtId="2" fontId="89" fillId="7" borderId="37" xfId="4" applyNumberFormat="1" applyFont="1" applyFill="1" applyBorder="1" applyAlignment="1" applyProtection="1">
      <alignment horizontal="center" vertical="center"/>
      <protection locked="0"/>
    </xf>
    <xf numFmtId="2" fontId="108" fillId="7" borderId="32" xfId="4" applyNumberFormat="1" applyFont="1" applyFill="1" applyBorder="1" applyAlignment="1" applyProtection="1">
      <alignment horizontal="center" vertical="center"/>
      <protection locked="0"/>
    </xf>
    <xf numFmtId="2" fontId="110" fillId="12" borderId="30" xfId="4" applyNumberFormat="1" applyFont="1" applyFill="1" applyBorder="1" applyAlignment="1" applyProtection="1">
      <alignment horizontal="center" vertical="center" wrapText="1"/>
      <protection locked="0"/>
    </xf>
    <xf numFmtId="2" fontId="91" fillId="7" borderId="32" xfId="4" applyNumberFormat="1" applyFont="1" applyFill="1" applyBorder="1" applyAlignment="1" applyProtection="1">
      <alignment horizontal="center" vertical="center"/>
      <protection locked="0"/>
    </xf>
    <xf numFmtId="2" fontId="91" fillId="12" borderId="32" xfId="4" applyNumberFormat="1" applyFont="1" applyFill="1" applyBorder="1" applyAlignment="1" applyProtection="1">
      <alignment horizontal="center" vertical="center"/>
      <protection locked="0"/>
    </xf>
    <xf numFmtId="2" fontId="89" fillId="12" borderId="37" xfId="4" applyNumberFormat="1" applyFont="1" applyFill="1" applyBorder="1" applyAlignment="1" applyProtection="1">
      <alignment horizontal="center" vertical="center"/>
      <protection locked="0"/>
    </xf>
    <xf numFmtId="2" fontId="110" fillId="17" borderId="30" xfId="4" applyNumberFormat="1" applyFont="1" applyFill="1" applyBorder="1" applyAlignment="1" applyProtection="1">
      <alignment horizontal="center" vertical="center" wrapText="1"/>
      <protection locked="0"/>
    </xf>
    <xf numFmtId="2" fontId="91" fillId="18" borderId="32" xfId="4" applyNumberFormat="1" applyFont="1" applyFill="1" applyBorder="1" applyAlignment="1" applyProtection="1">
      <alignment horizontal="center" vertical="center"/>
      <protection locked="0"/>
    </xf>
    <xf numFmtId="2" fontId="93" fillId="16" borderId="32" xfId="4" applyNumberFormat="1" applyFont="1" applyFill="1" applyBorder="1" applyAlignment="1" applyProtection="1">
      <alignment horizontal="center" vertical="center" wrapText="1"/>
      <protection locked="0"/>
    </xf>
    <xf numFmtId="2" fontId="91" fillId="13" borderId="32" xfId="4" applyNumberFormat="1" applyFont="1" applyFill="1" applyBorder="1" applyAlignment="1" applyProtection="1">
      <alignment horizontal="center" vertical="center" wrapText="1"/>
      <protection locked="0"/>
    </xf>
    <xf numFmtId="2" fontId="110" fillId="19" borderId="30" xfId="4" applyNumberFormat="1" applyFont="1" applyFill="1" applyBorder="1" applyAlignment="1" applyProtection="1">
      <alignment horizontal="center" vertical="center" wrapText="1"/>
      <protection locked="0"/>
    </xf>
    <xf numFmtId="2" fontId="91" fillId="19" borderId="32" xfId="4" applyNumberFormat="1" applyFont="1" applyFill="1" applyBorder="1" applyAlignment="1" applyProtection="1">
      <alignment horizontal="center" vertical="center" wrapText="1"/>
      <protection locked="0"/>
    </xf>
    <xf numFmtId="2" fontId="89" fillId="19" borderId="37" xfId="4" applyNumberFormat="1" applyFont="1" applyFill="1" applyBorder="1" applyAlignment="1" applyProtection="1">
      <alignment horizontal="center" vertical="center"/>
      <protection locked="0"/>
    </xf>
    <xf numFmtId="2" fontId="110" fillId="13" borderId="30" xfId="4" applyNumberFormat="1" applyFont="1" applyFill="1" applyBorder="1" applyAlignment="1" applyProtection="1">
      <alignment horizontal="center" vertical="center" wrapText="1"/>
      <protection locked="0"/>
    </xf>
    <xf numFmtId="2" fontId="89" fillId="13" borderId="37" xfId="4" applyNumberFormat="1" applyFont="1" applyFill="1" applyBorder="1" applyAlignment="1" applyProtection="1">
      <alignment horizontal="center" vertical="center"/>
      <protection locked="0"/>
    </xf>
    <xf numFmtId="2" fontId="91" fillId="7" borderId="32" xfId="4" applyNumberFormat="1" applyFont="1" applyFill="1" applyBorder="1" applyAlignment="1" applyProtection="1">
      <alignment horizontal="center" vertical="center" wrapText="1"/>
      <protection locked="0"/>
    </xf>
    <xf numFmtId="2" fontId="89" fillId="7" borderId="30" xfId="4" applyNumberFormat="1" applyFont="1" applyFill="1" applyBorder="1" applyAlignment="1" applyProtection="1">
      <alignment horizontal="center" vertical="center"/>
      <protection locked="0"/>
    </xf>
    <xf numFmtId="2" fontId="92" fillId="7" borderId="30" xfId="4" applyNumberFormat="1" applyFont="1" applyFill="1" applyBorder="1" applyAlignment="1" applyProtection="1">
      <alignment horizontal="center" vertical="center" wrapText="1"/>
      <protection locked="0"/>
    </xf>
    <xf numFmtId="2" fontId="91" fillId="12" borderId="32" xfId="4" applyNumberFormat="1" applyFont="1" applyFill="1" applyBorder="1" applyAlignment="1" applyProtection="1">
      <alignment horizontal="center" vertical="center" wrapText="1"/>
      <protection locked="0"/>
    </xf>
    <xf numFmtId="2" fontId="110" fillId="20" borderId="30" xfId="4" applyNumberFormat="1" applyFont="1" applyFill="1" applyBorder="1" applyAlignment="1" applyProtection="1">
      <alignment horizontal="center" vertical="center" wrapText="1"/>
      <protection locked="0"/>
    </xf>
    <xf numFmtId="2" fontId="89" fillId="20" borderId="37" xfId="4" applyNumberFormat="1" applyFont="1" applyFill="1" applyBorder="1" applyAlignment="1" applyProtection="1">
      <alignment horizontal="center" vertical="center"/>
      <protection locked="0"/>
    </xf>
    <xf numFmtId="2" fontId="111" fillId="7" borderId="30" xfId="4" applyNumberFormat="1" applyFont="1" applyFill="1" applyBorder="1" applyAlignment="1" applyProtection="1">
      <alignment horizontal="center" vertical="center" wrapText="1"/>
      <protection locked="0"/>
    </xf>
    <xf numFmtId="2" fontId="111" fillId="12" borderId="30" xfId="4" applyNumberFormat="1" applyFont="1" applyFill="1" applyBorder="1" applyAlignment="1" applyProtection="1">
      <alignment horizontal="center" vertical="center" wrapText="1"/>
      <protection locked="0"/>
    </xf>
    <xf numFmtId="2" fontId="90" fillId="7" borderId="32" xfId="4" applyNumberFormat="1" applyFont="1" applyFill="1" applyBorder="1" applyAlignment="1" applyProtection="1">
      <alignment horizontal="center" vertical="center" wrapText="1"/>
      <protection locked="0"/>
    </xf>
    <xf numFmtId="2" fontId="112" fillId="7" borderId="37" xfId="4" applyNumberFormat="1" applyFont="1" applyFill="1" applyBorder="1" applyAlignment="1" applyProtection="1">
      <alignment horizontal="center" vertical="center"/>
      <protection locked="0"/>
    </xf>
    <xf numFmtId="2" fontId="112" fillId="12" borderId="37" xfId="4" applyNumberFormat="1" applyFont="1" applyFill="1" applyBorder="1" applyAlignment="1" applyProtection="1">
      <alignment horizontal="center" vertical="center"/>
      <protection locked="0"/>
    </xf>
    <xf numFmtId="2" fontId="111" fillId="21" borderId="30" xfId="4" applyNumberFormat="1" applyFont="1" applyFill="1" applyBorder="1" applyAlignment="1" applyProtection="1">
      <alignment horizontal="center" vertical="center" wrapText="1"/>
      <protection locked="0"/>
    </xf>
    <xf numFmtId="2" fontId="90" fillId="21" borderId="32" xfId="4" applyNumberFormat="1" applyFont="1" applyFill="1" applyBorder="1" applyAlignment="1" applyProtection="1">
      <alignment horizontal="center" vertical="center" wrapText="1"/>
      <protection locked="0"/>
    </xf>
    <xf numFmtId="2" fontId="112" fillId="21" borderId="37" xfId="4" applyNumberFormat="1" applyFont="1" applyFill="1" applyBorder="1" applyAlignment="1" applyProtection="1">
      <alignment horizontal="center" vertical="center"/>
      <protection locked="0"/>
    </xf>
    <xf numFmtId="2" fontId="113" fillId="13" borderId="30" xfId="4" applyNumberFormat="1" applyFont="1" applyFill="1" applyBorder="1" applyAlignment="1" applyProtection="1">
      <alignment horizontal="center" vertical="center" wrapText="1"/>
      <protection locked="0"/>
    </xf>
    <xf numFmtId="2" fontId="46" fillId="13" borderId="37" xfId="4" applyNumberFormat="1" applyFont="1" applyFill="1" applyBorder="1" applyAlignment="1" applyProtection="1">
      <alignment horizontal="center" vertical="center"/>
      <protection locked="0"/>
    </xf>
    <xf numFmtId="2" fontId="113" fillId="7" borderId="30" xfId="4" applyNumberFormat="1" applyFont="1" applyFill="1" applyBorder="1" applyAlignment="1" applyProtection="1">
      <alignment horizontal="center" vertical="center" wrapText="1"/>
      <protection locked="0"/>
    </xf>
    <xf numFmtId="2" fontId="46" fillId="7" borderId="37" xfId="4" applyNumberFormat="1" applyFont="1" applyFill="1" applyBorder="1" applyAlignment="1" applyProtection="1">
      <alignment horizontal="center" vertical="center"/>
      <protection locked="0"/>
    </xf>
    <xf numFmtId="2" fontId="113" fillId="11" borderId="30" xfId="4" applyNumberFormat="1" applyFont="1" applyFill="1" applyBorder="1" applyAlignment="1" applyProtection="1">
      <alignment horizontal="center" vertical="center" wrapText="1"/>
      <protection locked="0"/>
    </xf>
    <xf numFmtId="2" fontId="114" fillId="13" borderId="32" xfId="4" applyNumberFormat="1" applyFont="1" applyFill="1" applyBorder="1" applyAlignment="1" applyProtection="1">
      <alignment horizontal="center" vertical="center" wrapText="1"/>
      <protection locked="0"/>
    </xf>
    <xf numFmtId="2" fontId="46" fillId="11" borderId="37" xfId="4" applyNumberFormat="1" applyFont="1" applyFill="1" applyBorder="1" applyAlignment="1" applyProtection="1">
      <alignment horizontal="center" vertical="center"/>
      <protection locked="0"/>
    </xf>
    <xf numFmtId="2" fontId="90" fillId="13" borderId="32" xfId="4" applyNumberFormat="1" applyFont="1" applyFill="1" applyBorder="1" applyAlignment="1" applyProtection="1">
      <alignment horizontal="center" vertical="center" wrapText="1"/>
      <protection locked="0"/>
    </xf>
    <xf numFmtId="2" fontId="113" fillId="22" borderId="30" xfId="4" applyNumberFormat="1" applyFont="1" applyFill="1" applyBorder="1" applyAlignment="1" applyProtection="1">
      <alignment horizontal="center" vertical="center" wrapText="1"/>
      <protection locked="0"/>
    </xf>
    <xf numFmtId="2" fontId="113" fillId="0" borderId="30" xfId="4" applyNumberFormat="1" applyFont="1" applyBorder="1" applyAlignment="1" applyProtection="1">
      <alignment horizontal="center" vertical="center" wrapText="1"/>
      <protection locked="0"/>
    </xf>
    <xf numFmtId="2" fontId="91" fillId="0" borderId="32" xfId="4" applyNumberFormat="1" applyFont="1" applyBorder="1" applyAlignment="1" applyProtection="1">
      <alignment horizontal="center" vertical="center" wrapText="1"/>
      <protection locked="0"/>
    </xf>
    <xf numFmtId="2" fontId="89" fillId="0" borderId="50" xfId="4" applyNumberFormat="1" applyFont="1" applyBorder="1" applyAlignment="1" applyProtection="1">
      <alignment horizontal="center" vertical="center"/>
      <protection locked="0"/>
    </xf>
    <xf numFmtId="2" fontId="93" fillId="0" borderId="50" xfId="4" applyNumberFormat="1" applyFont="1" applyBorder="1" applyAlignment="1" applyProtection="1">
      <alignment horizontal="center" vertical="center"/>
      <protection locked="0"/>
    </xf>
    <xf numFmtId="2" fontId="113" fillId="0" borderId="15" xfId="4" applyNumberFormat="1" applyFont="1" applyBorder="1" applyAlignment="1" applyProtection="1">
      <alignment horizontal="center" vertical="center" wrapText="1"/>
      <protection locked="0"/>
    </xf>
    <xf numFmtId="2" fontId="113" fillId="7" borderId="32" xfId="4" applyNumberFormat="1" applyFont="1" applyFill="1" applyBorder="1" applyAlignment="1" applyProtection="1">
      <alignment horizontal="center" vertical="center" wrapText="1"/>
      <protection locked="0"/>
    </xf>
    <xf numFmtId="2" fontId="90" fillId="0" borderId="32" xfId="4" applyNumberFormat="1" applyFont="1" applyBorder="1" applyAlignment="1" applyProtection="1">
      <alignment horizontal="center" vertical="center" wrapText="1"/>
      <protection locked="0"/>
    </xf>
    <xf numFmtId="2" fontId="113" fillId="0" borderId="37" xfId="4" applyNumberFormat="1" applyFont="1" applyBorder="1" applyAlignment="1" applyProtection="1">
      <alignment horizontal="center" vertical="center" wrapText="1"/>
      <protection locked="0"/>
    </xf>
    <xf numFmtId="0" fontId="89" fillId="5" borderId="15" xfId="4" applyFont="1" applyFill="1" applyBorder="1" applyAlignment="1" applyProtection="1">
      <alignment horizontal="center" vertical="center" wrapText="1"/>
      <protection locked="0"/>
    </xf>
    <xf numFmtId="0" fontId="89" fillId="5" borderId="51" xfId="4" applyFont="1" applyFill="1" applyBorder="1" applyAlignment="1" applyProtection="1">
      <alignment horizontal="center" vertical="center" wrapText="1"/>
      <protection locked="0"/>
    </xf>
    <xf numFmtId="2" fontId="113" fillId="0" borderId="32" xfId="4" applyNumberFormat="1" applyFont="1" applyBorder="1" applyAlignment="1" applyProtection="1">
      <alignment horizontal="center" vertical="center" wrapText="1"/>
      <protection locked="0"/>
    </xf>
    <xf numFmtId="2" fontId="113" fillId="0" borderId="33" xfId="4" applyNumberFormat="1" applyFont="1" applyBorder="1" applyAlignment="1" applyProtection="1">
      <alignment horizontal="center" vertical="center" wrapText="1"/>
      <protection locked="0"/>
    </xf>
    <xf numFmtId="2" fontId="45" fillId="0" borderId="32" xfId="4" applyNumberFormat="1" applyFont="1" applyBorder="1" applyAlignment="1" applyProtection="1">
      <alignment horizontal="center" vertical="center" wrapText="1"/>
      <protection locked="0"/>
    </xf>
    <xf numFmtId="2" fontId="46" fillId="0" borderId="33" xfId="4" applyNumberFormat="1" applyFont="1" applyBorder="1" applyAlignment="1" applyProtection="1">
      <alignment horizontal="center" vertical="center"/>
      <protection locked="0"/>
    </xf>
    <xf numFmtId="2" fontId="113" fillId="0" borderId="34" xfId="4" applyNumberFormat="1" applyFont="1" applyBorder="1" applyAlignment="1" applyProtection="1">
      <alignment horizontal="center" vertical="center" wrapText="1"/>
      <protection locked="0"/>
    </xf>
    <xf numFmtId="2" fontId="46" fillId="0" borderId="50" xfId="4" applyNumberFormat="1" applyFont="1" applyBorder="1" applyAlignment="1" applyProtection="1">
      <alignment horizontal="center" vertical="center"/>
      <protection locked="0"/>
    </xf>
    <xf numFmtId="2" fontId="46" fillId="11" borderId="52" xfId="4" applyNumberFormat="1" applyFont="1" applyFill="1" applyBorder="1" applyAlignment="1" applyProtection="1">
      <alignment horizontal="center" vertical="center"/>
      <protection locked="0"/>
    </xf>
    <xf numFmtId="2" fontId="46" fillId="0" borderId="52" xfId="4" applyNumberFormat="1" applyFont="1" applyBorder="1" applyAlignment="1" applyProtection="1">
      <alignment horizontal="center" vertical="center"/>
      <protection locked="0"/>
    </xf>
    <xf numFmtId="2" fontId="89" fillId="0" borderId="52" xfId="4" applyNumberFormat="1" applyFont="1" applyBorder="1" applyAlignment="1" applyProtection="1">
      <alignment horizontal="center" vertical="center"/>
      <protection locked="0"/>
    </xf>
    <xf numFmtId="2" fontId="46" fillId="0" borderId="32" xfId="4" applyNumberFormat="1" applyFont="1" applyBorder="1" applyAlignment="1" applyProtection="1">
      <alignment horizontal="center" vertical="center" wrapText="1"/>
      <protection locked="0"/>
    </xf>
    <xf numFmtId="2" fontId="110" fillId="0" borderId="34" xfId="4" applyNumberFormat="1" applyFont="1" applyBorder="1" applyAlignment="1" applyProtection="1">
      <alignment horizontal="center" vertical="center" wrapText="1"/>
      <protection locked="0"/>
    </xf>
    <xf numFmtId="169" fontId="46" fillId="5" borderId="43" xfId="4" applyNumberFormat="1" applyFont="1" applyFill="1" applyBorder="1" applyAlignment="1" applyProtection="1">
      <alignment horizontal="center" vertical="center"/>
      <protection locked="0"/>
    </xf>
    <xf numFmtId="169" fontId="46" fillId="5" borderId="26" xfId="4" applyNumberFormat="1" applyFont="1" applyFill="1" applyBorder="1" applyAlignment="1" applyProtection="1">
      <alignment horizontal="center" vertical="center"/>
      <protection locked="0"/>
    </xf>
    <xf numFmtId="0" fontId="46" fillId="5" borderId="15" xfId="4" applyFont="1" applyFill="1" applyBorder="1" applyAlignment="1" applyProtection="1">
      <alignment horizontal="center" vertical="center" wrapText="1"/>
      <protection locked="0"/>
    </xf>
    <xf numFmtId="0" fontId="46" fillId="5" borderId="51" xfId="4" applyFont="1" applyFill="1" applyBorder="1" applyAlignment="1" applyProtection="1">
      <alignment horizontal="center" vertical="center" wrapText="1"/>
      <protection locked="0"/>
    </xf>
    <xf numFmtId="2" fontId="89" fillId="0" borderId="55" xfId="4" applyNumberFormat="1" applyFont="1" applyBorder="1" applyAlignment="1" applyProtection="1">
      <alignment horizontal="center" vertical="center" wrapText="1"/>
      <protection locked="0"/>
    </xf>
    <xf numFmtId="2" fontId="89" fillId="0" borderId="55" xfId="4" applyNumberFormat="1" applyFont="1" applyBorder="1" applyAlignment="1" applyProtection="1">
      <alignment horizontal="center" vertical="center"/>
      <protection locked="0"/>
    </xf>
    <xf numFmtId="0" fontId="100" fillId="0" borderId="56" xfId="6" applyFont="1" applyBorder="1" applyAlignment="1">
      <alignment horizontal="center" vertical="center" wrapText="1"/>
    </xf>
    <xf numFmtId="2" fontId="90" fillId="0" borderId="32" xfId="4" applyNumberFormat="1" applyFont="1" applyBorder="1" applyAlignment="1" applyProtection="1">
      <alignment horizontal="center" vertical="center"/>
      <protection locked="0"/>
    </xf>
    <xf numFmtId="2" fontId="93" fillId="0" borderId="52" xfId="4" applyNumberFormat="1" applyFont="1" applyBorder="1" applyAlignment="1" applyProtection="1">
      <alignment horizontal="center" vertical="center"/>
      <protection locked="0"/>
    </xf>
    <xf numFmtId="2" fontId="89" fillId="0" borderId="52" xfId="4" applyNumberFormat="1" applyFont="1" applyBorder="1" applyAlignment="1" applyProtection="1">
      <alignment horizontal="center" vertical="center" wrapText="1"/>
      <protection locked="0"/>
    </xf>
    <xf numFmtId="2" fontId="106" fillId="0" borderId="34" xfId="4" applyNumberFormat="1" applyFont="1" applyBorder="1" applyAlignment="1" applyProtection="1">
      <alignment horizontal="center" vertical="center" wrapText="1"/>
      <protection locked="0"/>
    </xf>
    <xf numFmtId="0" fontId="115" fillId="0" borderId="55" xfId="6" applyFont="1" applyBorder="1" applyAlignment="1">
      <alignment horizontal="center" vertical="center" wrapText="1"/>
    </xf>
    <xf numFmtId="2" fontId="11" fillId="0" borderId="34" xfId="4" applyNumberFormat="1" applyFont="1" applyBorder="1" applyAlignment="1" applyProtection="1">
      <alignment horizontal="center" vertical="center"/>
      <protection locked="0"/>
    </xf>
    <xf numFmtId="2" fontId="19" fillId="0" borderId="37" xfId="4" applyNumberFormat="1" applyFont="1" applyBorder="1" applyAlignment="1" applyProtection="1">
      <alignment horizontal="center" vertical="center" wrapText="1"/>
      <protection locked="0"/>
    </xf>
    <xf numFmtId="0" fontId="115" fillId="0" borderId="56" xfId="6" applyFont="1" applyBorder="1" applyAlignment="1">
      <alignment horizontal="center" vertical="center" wrapText="1"/>
    </xf>
    <xf numFmtId="2" fontId="11" fillId="0" borderId="32" xfId="4" applyNumberFormat="1" applyFont="1" applyBorder="1" applyAlignment="1" applyProtection="1">
      <alignment horizontal="center" vertical="center"/>
      <protection locked="0"/>
    </xf>
    <xf numFmtId="2" fontId="19" fillId="0" borderId="52" xfId="4" applyNumberFormat="1" applyFont="1" applyBorder="1" applyAlignment="1" applyProtection="1">
      <alignment horizontal="center" vertical="center" wrapText="1"/>
      <protection locked="0"/>
    </xf>
    <xf numFmtId="2" fontId="72" fillId="7" borderId="32" xfId="4" applyNumberFormat="1" applyFont="1" applyFill="1" applyBorder="1" applyAlignment="1" applyProtection="1">
      <alignment horizontal="center" vertical="center"/>
      <protection locked="0"/>
    </xf>
    <xf numFmtId="0" fontId="116" fillId="0" borderId="56" xfId="6" applyFont="1" applyBorder="1" applyAlignment="1">
      <alignment horizontal="center" vertical="center" wrapText="1"/>
    </xf>
    <xf numFmtId="2" fontId="11" fillId="0" borderId="32" xfId="4" applyNumberFormat="1" applyFont="1" applyBorder="1" applyAlignment="1" applyProtection="1">
      <alignment horizontal="center" vertical="center" wrapText="1"/>
      <protection locked="0"/>
    </xf>
    <xf numFmtId="169" fontId="30" fillId="5" borderId="43" xfId="4" applyNumberFormat="1" applyFont="1" applyFill="1" applyBorder="1" applyAlignment="1" applyProtection="1">
      <alignment horizontal="center" vertical="center"/>
      <protection locked="0"/>
    </xf>
    <xf numFmtId="169" fontId="30" fillId="5" borderId="26" xfId="4" applyNumberFormat="1" applyFont="1" applyFill="1" applyBorder="1" applyAlignment="1" applyProtection="1">
      <alignment horizontal="center" vertical="center"/>
      <protection locked="0"/>
    </xf>
    <xf numFmtId="0" fontId="100" fillId="0" borderId="0" xfId="4" applyFont="1" applyAlignment="1" applyProtection="1">
      <alignment vertical="center"/>
      <protection locked="0"/>
    </xf>
    <xf numFmtId="0" fontId="30" fillId="5" borderId="15" xfId="4" applyFont="1" applyFill="1" applyBorder="1" applyAlignment="1" applyProtection="1">
      <alignment horizontal="center" vertical="center" wrapText="1"/>
      <protection locked="0"/>
    </xf>
    <xf numFmtId="0" fontId="30" fillId="5" borderId="51" xfId="4" applyFont="1" applyFill="1" applyBorder="1" applyAlignment="1" applyProtection="1">
      <alignment horizontal="center" vertical="center" wrapText="1"/>
      <protection locked="0"/>
    </xf>
    <xf numFmtId="2" fontId="30" fillId="0" borderId="55" xfId="4" applyNumberFormat="1" applyFont="1" applyBorder="1" applyAlignment="1" applyProtection="1">
      <alignment horizontal="center" vertical="center" wrapText="1"/>
      <protection locked="0"/>
    </xf>
    <xf numFmtId="2" fontId="30" fillId="0" borderId="55" xfId="4" applyNumberFormat="1" applyFont="1" applyBorder="1" applyAlignment="1" applyProtection="1">
      <alignment horizontal="center" vertical="center"/>
      <protection locked="0"/>
    </xf>
    <xf numFmtId="2" fontId="103" fillId="0" borderId="32" xfId="4" applyNumberFormat="1" applyFont="1" applyBorder="1" applyAlignment="1" applyProtection="1">
      <alignment horizontal="center" vertical="center"/>
      <protection locked="0"/>
    </xf>
    <xf numFmtId="2" fontId="100" fillId="0" borderId="32" xfId="4" applyNumberFormat="1" applyFont="1" applyBorder="1" applyAlignment="1" applyProtection="1">
      <alignment horizontal="center" vertical="center"/>
      <protection locked="0"/>
    </xf>
    <xf numFmtId="2" fontId="30" fillId="0" borderId="32" xfId="4" applyNumberFormat="1" applyFont="1" applyBorder="1" applyAlignment="1" applyProtection="1">
      <alignment horizontal="center" vertical="center" wrapText="1"/>
      <protection locked="0"/>
    </xf>
    <xf numFmtId="2" fontId="30" fillId="0" borderId="32" xfId="4" applyNumberFormat="1" applyFont="1" applyBorder="1" applyAlignment="1" applyProtection="1">
      <alignment horizontal="center" vertical="center"/>
      <protection locked="0"/>
    </xf>
    <xf numFmtId="2" fontId="30" fillId="0" borderId="52" xfId="4" applyNumberFormat="1" applyFont="1" applyBorder="1" applyAlignment="1" applyProtection="1">
      <alignment horizontal="center" vertical="center"/>
      <protection locked="0"/>
    </xf>
    <xf numFmtId="2" fontId="103" fillId="0" borderId="52" xfId="4" applyNumberFormat="1" applyFont="1" applyBorder="1" applyAlignment="1" applyProtection="1">
      <alignment horizontal="center" vertical="center"/>
      <protection locked="0"/>
    </xf>
    <xf numFmtId="2" fontId="118" fillId="0" borderId="32" xfId="7" applyNumberFormat="1" applyBorder="1" applyAlignment="1" applyProtection="1">
      <alignment horizontal="center" vertical="center" wrapText="1"/>
      <protection locked="0"/>
    </xf>
    <xf numFmtId="0" fontId="119" fillId="0" borderId="56" xfId="6" applyFont="1" applyBorder="1" applyAlignment="1">
      <alignment horizontal="center" vertical="center" wrapText="1"/>
    </xf>
    <xf numFmtId="2" fontId="120" fillId="0" borderId="52" xfId="4" applyNumberFormat="1" applyFont="1" applyBorder="1" applyAlignment="1" applyProtection="1">
      <alignment horizontal="center" vertical="center" wrapText="1"/>
      <protection locked="0"/>
    </xf>
    <xf numFmtId="2" fontId="117" fillId="0" borderId="55" xfId="4" applyNumberFormat="1" applyFont="1" applyBorder="1" applyAlignment="1" applyProtection="1">
      <alignment horizontal="center" vertical="center" wrapText="1"/>
      <protection locked="0"/>
    </xf>
    <xf numFmtId="2" fontId="117" fillId="0" borderId="52" xfId="4" applyNumberFormat="1" applyFont="1" applyBorder="1" applyAlignment="1" applyProtection="1">
      <alignment horizontal="center" vertical="center"/>
      <protection locked="0"/>
    </xf>
    <xf numFmtId="0" fontId="121" fillId="0" borderId="56" xfId="6" applyFont="1" applyBorder="1" applyAlignment="1">
      <alignment horizontal="center" vertical="center" wrapText="1"/>
    </xf>
    <xf numFmtId="2" fontId="117" fillId="0" borderId="52" xfId="4" applyNumberFormat="1" applyFont="1" applyBorder="1" applyAlignment="1" applyProtection="1">
      <alignment horizontal="center" vertical="center" wrapText="1"/>
      <protection locked="0"/>
    </xf>
    <xf numFmtId="0" fontId="121" fillId="0" borderId="55" xfId="6" applyFont="1" applyBorder="1" applyAlignment="1">
      <alignment horizontal="center" vertical="center" wrapText="1"/>
    </xf>
    <xf numFmtId="0" fontId="123" fillId="0" borderId="0" xfId="8" applyFont="1" applyAlignment="1">
      <alignment horizontal="center" vertical="center" wrapText="1"/>
    </xf>
    <xf numFmtId="0" fontId="123" fillId="0" borderId="0" xfId="8" applyFont="1" applyAlignment="1">
      <alignment horizontal="center" vertical="center"/>
    </xf>
    <xf numFmtId="0" fontId="123" fillId="0" borderId="32" xfId="8" applyFont="1" applyBorder="1" applyAlignment="1">
      <alignment horizontal="center" vertical="center"/>
    </xf>
    <xf numFmtId="2" fontId="117" fillId="0" borderId="55" xfId="4" applyNumberFormat="1" applyFont="1" applyBorder="1" applyAlignment="1" applyProtection="1">
      <alignment horizontal="center" vertical="center"/>
      <protection locked="0"/>
    </xf>
    <xf numFmtId="2" fontId="117" fillId="0" borderId="59" xfId="4" applyNumberFormat="1" applyFont="1" applyBorder="1" applyAlignment="1" applyProtection="1">
      <alignment horizontal="center" vertical="center" wrapText="1"/>
      <protection locked="0"/>
    </xf>
    <xf numFmtId="2" fontId="103" fillId="0" borderId="34" xfId="4" applyNumberFormat="1" applyFont="1" applyBorder="1" applyAlignment="1" applyProtection="1">
      <alignment horizontal="center" vertical="center"/>
      <protection locked="0"/>
    </xf>
    <xf numFmtId="0" fontId="46" fillId="0" borderId="16" xfId="8" applyFont="1" applyBorder="1" applyAlignment="1">
      <alignment horizontal="center" vertical="center"/>
    </xf>
    <xf numFmtId="2" fontId="30" fillId="0" borderId="60" xfId="4" applyNumberFormat="1" applyFont="1" applyBorder="1" applyAlignment="1" applyProtection="1">
      <alignment horizontal="center" vertical="center"/>
      <protection locked="0"/>
    </xf>
    <xf numFmtId="2" fontId="117" fillId="0" borderId="61" xfId="4" applyNumberFormat="1" applyFont="1" applyBorder="1" applyAlignment="1" applyProtection="1">
      <alignment horizontal="center" vertical="center"/>
      <protection locked="0"/>
    </xf>
    <xf numFmtId="2" fontId="121" fillId="0" borderId="55" xfId="4" applyNumberFormat="1" applyFont="1" applyBorder="1" applyAlignment="1" applyProtection="1">
      <alignment horizontal="center" vertical="center" wrapText="1"/>
      <protection locked="0"/>
    </xf>
    <xf numFmtId="2" fontId="121" fillId="0" borderId="52" xfId="4" applyNumberFormat="1" applyFont="1" applyBorder="1" applyAlignment="1" applyProtection="1">
      <alignment horizontal="center" vertical="center"/>
      <protection locked="0"/>
    </xf>
    <xf numFmtId="2" fontId="121" fillId="0" borderId="59" xfId="4" applyNumberFormat="1" applyFont="1" applyBorder="1" applyAlignment="1" applyProtection="1">
      <alignment horizontal="center" vertical="center" wrapText="1"/>
      <protection locked="0"/>
    </xf>
    <xf numFmtId="0" fontId="45" fillId="0" borderId="16" xfId="8" applyFont="1" applyBorder="1" applyAlignment="1">
      <alignment vertical="center"/>
    </xf>
    <xf numFmtId="0" fontId="45" fillId="0" borderId="62" xfId="8" applyFont="1" applyBorder="1" applyAlignment="1">
      <alignment vertical="center"/>
    </xf>
    <xf numFmtId="2" fontId="121" fillId="0" borderId="52" xfId="4" applyNumberFormat="1" applyFont="1" applyBorder="1" applyAlignment="1" applyProtection="1">
      <alignment horizontal="center" vertical="center" wrapText="1"/>
      <protection locked="0"/>
    </xf>
    <xf numFmtId="2" fontId="121" fillId="0" borderId="61" xfId="4" applyNumberFormat="1" applyFont="1" applyBorder="1" applyAlignment="1" applyProtection="1">
      <alignment horizontal="center" vertical="center"/>
      <protection locked="0"/>
    </xf>
    <xf numFmtId="2" fontId="124" fillId="0" borderId="55" xfId="4" applyNumberFormat="1" applyFont="1" applyBorder="1" applyAlignment="1" applyProtection="1">
      <alignment horizontal="center" vertical="center" wrapText="1"/>
      <protection locked="0"/>
    </xf>
    <xf numFmtId="2" fontId="124" fillId="0" borderId="32" xfId="4" applyNumberFormat="1" applyFont="1" applyBorder="1" applyAlignment="1" applyProtection="1">
      <alignment horizontal="center" vertical="center" wrapText="1"/>
      <protection locked="0"/>
    </xf>
    <xf numFmtId="2" fontId="124" fillId="0" borderId="52" xfId="4" applyNumberFormat="1" applyFont="1" applyBorder="1" applyAlignment="1" applyProtection="1">
      <alignment horizontal="center" vertical="center"/>
      <protection locked="0"/>
    </xf>
    <xf numFmtId="1" fontId="124" fillId="0" borderId="32" xfId="4" applyNumberFormat="1" applyFont="1" applyBorder="1" applyAlignment="1" applyProtection="1">
      <alignment horizontal="center" vertical="center" wrapText="1"/>
      <protection locked="0"/>
    </xf>
    <xf numFmtId="0" fontId="45" fillId="0" borderId="16" xfId="3" applyFont="1" applyBorder="1" applyAlignment="1">
      <alignment horizontal="center" vertical="center" wrapText="1"/>
    </xf>
    <xf numFmtId="0" fontId="30" fillId="7" borderId="0" xfId="0" applyFont="1" applyFill="1" applyAlignment="1">
      <alignment horizontal="center"/>
    </xf>
    <xf numFmtId="0" fontId="37" fillId="7" borderId="0" xfId="0" applyFont="1" applyFill="1" applyAlignment="1">
      <alignment horizontal="center" wrapText="1"/>
    </xf>
    <xf numFmtId="0" fontId="30" fillId="7" borderId="0" xfId="0" applyFont="1" applyFill="1" applyAlignment="1">
      <alignment horizontal="center" vertical="center"/>
    </xf>
    <xf numFmtId="0" fontId="5" fillId="9" borderId="19" xfId="0" applyFont="1" applyFill="1" applyBorder="1" applyAlignment="1">
      <alignment vertical="top" wrapText="1"/>
    </xf>
    <xf numFmtId="0" fontId="5" fillId="9" borderId="19" xfId="0" applyFont="1" applyFill="1" applyBorder="1" applyAlignment="1">
      <alignment vertical="top"/>
    </xf>
    <xf numFmtId="0" fontId="11" fillId="12" borderId="14" xfId="3" applyFont="1" applyFill="1" applyBorder="1" applyAlignment="1">
      <alignment horizontal="center" vertical="center" textRotation="90"/>
    </xf>
    <xf numFmtId="0" fontId="11" fillId="11" borderId="14" xfId="3" applyFont="1" applyFill="1" applyBorder="1" applyAlignment="1">
      <alignment horizontal="center" vertical="center" textRotation="90"/>
    </xf>
    <xf numFmtId="0" fontId="2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2" fillId="3" borderId="4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0" fillId="7" borderId="16" xfId="2" applyFont="1" applyFill="1" applyBorder="1" applyAlignment="1">
      <alignment horizontal="center" vertical="center"/>
    </xf>
    <xf numFmtId="0" fontId="21" fillId="0" borderId="15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10" fillId="7" borderId="17" xfId="2" applyFont="1" applyFill="1" applyBorder="1" applyAlignment="1">
      <alignment horizontal="center" vertical="center"/>
    </xf>
    <xf numFmtId="0" fontId="21" fillId="7" borderId="16" xfId="2" applyFont="1" applyFill="1" applyBorder="1" applyAlignment="1">
      <alignment horizontal="center" vertical="center" wrapText="1"/>
    </xf>
    <xf numFmtId="0" fontId="21" fillId="7" borderId="17" xfId="2" applyFont="1" applyFill="1" applyBorder="1" applyAlignment="1">
      <alignment horizontal="center" vertical="center" wrapText="1"/>
    </xf>
    <xf numFmtId="14" fontId="10" fillId="7" borderId="16" xfId="2" quotePrefix="1" applyNumberFormat="1" applyFont="1" applyFill="1" applyBorder="1" applyAlignment="1">
      <alignment horizontal="center" vertical="top"/>
    </xf>
    <xf numFmtId="0" fontId="10" fillId="7" borderId="15" xfId="2" applyFont="1" applyFill="1" applyBorder="1" applyAlignment="1">
      <alignment horizontal="center" vertical="center"/>
    </xf>
    <xf numFmtId="0" fontId="11" fillId="7" borderId="15" xfId="2" applyFont="1" applyFill="1" applyBorder="1" applyAlignment="1">
      <alignment horizontal="center" vertical="center" wrapText="1"/>
    </xf>
    <xf numFmtId="0" fontId="11" fillId="7" borderId="16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14" fontId="10" fillId="7" borderId="17" xfId="2" quotePrefix="1" applyNumberFormat="1" applyFont="1" applyFill="1" applyBorder="1" applyAlignment="1">
      <alignment horizontal="center" vertical="top"/>
    </xf>
    <xf numFmtId="0" fontId="21" fillId="7" borderId="15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 wrapText="1"/>
    </xf>
    <xf numFmtId="14" fontId="26" fillId="0" borderId="0" xfId="2" applyNumberFormat="1" applyFont="1" applyAlignment="1">
      <alignment horizontal="center" vertical="center"/>
    </xf>
    <xf numFmtId="0" fontId="29" fillId="5" borderId="0" xfId="2" applyFont="1" applyFill="1" applyAlignment="1">
      <alignment horizontal="center" vertical="center"/>
    </xf>
    <xf numFmtId="0" fontId="45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46" fillId="0" borderId="0" xfId="4" applyFont="1" applyAlignment="1" applyProtection="1">
      <alignment horizontal="center" vertical="top"/>
      <protection locked="0"/>
    </xf>
    <xf numFmtId="0" fontId="30" fillId="0" borderId="0" xfId="4" applyFont="1" applyAlignment="1" applyProtection="1">
      <alignment horizontal="center" vertical="center"/>
      <protection locked="0"/>
    </xf>
    <xf numFmtId="0" fontId="91" fillId="0" borderId="29" xfId="4" applyFont="1" applyBorder="1" applyAlignment="1" applyProtection="1">
      <alignment horizontal="center" vertical="center" wrapText="1"/>
      <protection locked="0"/>
    </xf>
    <xf numFmtId="0" fontId="91" fillId="0" borderId="31" xfId="4" applyFont="1" applyBorder="1" applyAlignment="1" applyProtection="1">
      <alignment horizontal="center" vertical="center" wrapText="1"/>
      <protection locked="0"/>
    </xf>
    <xf numFmtId="0" fontId="91" fillId="0" borderId="35" xfId="4" applyFont="1" applyBorder="1" applyAlignment="1" applyProtection="1">
      <alignment horizontal="center" vertical="center" wrapText="1"/>
      <protection locked="0"/>
    </xf>
    <xf numFmtId="0" fontId="91" fillId="0" borderId="27" xfId="4" applyFont="1" applyBorder="1" applyAlignment="1" applyProtection="1">
      <alignment horizontal="center" vertical="center" wrapText="1"/>
      <protection locked="0"/>
    </xf>
    <xf numFmtId="0" fontId="92" fillId="0" borderId="15" xfId="4" applyFont="1" applyBorder="1" applyAlignment="1" applyProtection="1">
      <alignment horizontal="center" vertical="center" wrapText="1"/>
      <protection locked="0"/>
    </xf>
    <xf numFmtId="0" fontId="92" fillId="0" borderId="16" xfId="4" applyFont="1" applyBorder="1" applyAlignment="1" applyProtection="1">
      <alignment horizontal="center" vertical="center" wrapText="1"/>
      <protection locked="0"/>
    </xf>
    <xf numFmtId="0" fontId="92" fillId="0" borderId="17" xfId="4" applyFont="1" applyBorder="1" applyAlignment="1" applyProtection="1">
      <alignment horizontal="center" vertical="center" wrapText="1"/>
      <protection locked="0"/>
    </xf>
    <xf numFmtId="0" fontId="92" fillId="0" borderId="36" xfId="4" applyFont="1" applyBorder="1" applyAlignment="1" applyProtection="1">
      <alignment horizontal="center" vertical="center" wrapText="1"/>
      <protection locked="0"/>
    </xf>
    <xf numFmtId="0" fontId="96" fillId="0" borderId="0" xfId="2" applyFont="1" applyAlignment="1">
      <alignment horizontal="center"/>
    </xf>
    <xf numFmtId="0" fontId="37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30" fillId="7" borderId="15" xfId="2" applyFont="1" applyFill="1" applyBorder="1" applyAlignment="1">
      <alignment horizontal="center" vertical="center" wrapText="1"/>
    </xf>
    <xf numFmtId="0" fontId="30" fillId="7" borderId="16" xfId="2" applyFont="1" applyFill="1" applyBorder="1" applyAlignment="1">
      <alignment horizontal="center" vertical="center" wrapText="1"/>
    </xf>
    <xf numFmtId="0" fontId="30" fillId="7" borderId="17" xfId="2" applyFont="1" applyFill="1" applyBorder="1" applyAlignment="1">
      <alignment horizontal="center" vertical="center" wrapText="1"/>
    </xf>
    <xf numFmtId="0" fontId="30" fillId="0" borderId="38" xfId="5" applyFont="1" applyBorder="1" applyAlignment="1">
      <alignment horizontal="center" vertical="center" wrapText="1"/>
    </xf>
    <xf numFmtId="0" fontId="30" fillId="0" borderId="39" xfId="5" applyFont="1" applyBorder="1" applyAlignment="1">
      <alignment horizontal="center" vertical="center" wrapText="1"/>
    </xf>
    <xf numFmtId="0" fontId="30" fillId="0" borderId="40" xfId="5" applyFont="1" applyBorder="1" applyAlignment="1">
      <alignment horizontal="center" vertical="center" wrapText="1"/>
    </xf>
    <xf numFmtId="0" fontId="30" fillId="0" borderId="2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21" xfId="5" applyFont="1" applyBorder="1" applyAlignment="1">
      <alignment horizontal="center" vertical="center" wrapText="1"/>
    </xf>
    <xf numFmtId="0" fontId="30" fillId="0" borderId="22" xfId="5" applyFont="1" applyBorder="1" applyAlignment="1">
      <alignment horizontal="center" vertical="center" wrapText="1"/>
    </xf>
    <xf numFmtId="0" fontId="30" fillId="0" borderId="41" xfId="5" applyFont="1" applyBorder="1" applyAlignment="1">
      <alignment horizontal="center" vertical="center" wrapText="1"/>
    </xf>
    <xf numFmtId="0" fontId="30" fillId="0" borderId="23" xfId="5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0" fontId="30" fillId="0" borderId="17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11" fillId="7" borderId="38" xfId="2" applyFont="1" applyFill="1" applyBorder="1" applyAlignment="1">
      <alignment horizontal="center" vertical="center" wrapText="1"/>
    </xf>
    <xf numFmtId="0" fontId="11" fillId="7" borderId="39" xfId="2" applyFont="1" applyFill="1" applyBorder="1" applyAlignment="1">
      <alignment horizontal="center" vertical="center" wrapText="1"/>
    </xf>
    <xf numFmtId="0" fontId="11" fillId="7" borderId="40" xfId="2" applyFont="1" applyFill="1" applyBorder="1" applyAlignment="1">
      <alignment horizontal="center" vertical="center" wrapText="1"/>
    </xf>
    <xf numFmtId="0" fontId="31" fillId="7" borderId="20" xfId="2" applyFont="1" applyFill="1" applyBorder="1" applyAlignment="1">
      <alignment horizontal="center" vertical="center" wrapText="1"/>
    </xf>
    <xf numFmtId="0" fontId="31" fillId="7" borderId="0" xfId="2" applyFont="1" applyFill="1" applyAlignment="1">
      <alignment horizontal="center" vertical="center" wrapText="1"/>
    </xf>
    <xf numFmtId="0" fontId="31" fillId="7" borderId="21" xfId="2" applyFont="1" applyFill="1" applyBorder="1" applyAlignment="1">
      <alignment horizontal="center" vertical="center" wrapText="1"/>
    </xf>
    <xf numFmtId="0" fontId="10" fillId="7" borderId="22" xfId="2" applyFont="1" applyFill="1" applyBorder="1" applyAlignment="1">
      <alignment horizontal="center" vertical="center" wrapText="1"/>
    </xf>
    <xf numFmtId="0" fontId="10" fillId="7" borderId="41" xfId="2" applyFont="1" applyFill="1" applyBorder="1" applyAlignment="1">
      <alignment horizontal="center" vertical="center" wrapText="1"/>
    </xf>
    <xf numFmtId="0" fontId="10" fillId="7" borderId="23" xfId="2" applyFont="1" applyFill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92" fillId="0" borderId="30" xfId="4" applyFont="1" applyBorder="1" applyAlignment="1" applyProtection="1">
      <alignment horizontal="center" vertical="center" wrapText="1"/>
      <protection locked="0"/>
    </xf>
    <xf numFmtId="0" fontId="92" fillId="0" borderId="32" xfId="4" applyFont="1" applyBorder="1" applyAlignment="1" applyProtection="1">
      <alignment horizontal="center" vertical="center" wrapText="1"/>
      <protection locked="0"/>
    </xf>
    <xf numFmtId="0" fontId="92" fillId="0" borderId="33" xfId="4" applyFont="1" applyBorder="1" applyAlignment="1" applyProtection="1">
      <alignment horizontal="center" vertical="center" wrapText="1"/>
      <protection locked="0"/>
    </xf>
    <xf numFmtId="0" fontId="92" fillId="0" borderId="52" xfId="4" applyFont="1" applyBorder="1" applyAlignment="1" applyProtection="1">
      <alignment horizontal="center" vertical="center" wrapText="1"/>
      <protection locked="0"/>
    </xf>
    <xf numFmtId="0" fontId="89" fillId="5" borderId="26" xfId="4" applyFont="1" applyFill="1" applyBorder="1" applyAlignment="1" applyProtection="1">
      <alignment horizontal="center" vertical="center" wrapText="1"/>
      <protection locked="0"/>
    </xf>
    <xf numFmtId="0" fontId="89" fillId="5" borderId="14" xfId="4" applyFont="1" applyFill="1" applyBorder="1" applyAlignment="1" applyProtection="1">
      <alignment horizontal="center" vertical="center" wrapText="1"/>
      <protection locked="0"/>
    </xf>
    <xf numFmtId="0" fontId="92" fillId="0" borderId="37" xfId="4" applyFont="1" applyBorder="1" applyAlignment="1" applyProtection="1">
      <alignment horizontal="center" vertical="center" wrapText="1"/>
      <protection locked="0"/>
    </xf>
    <xf numFmtId="0" fontId="89" fillId="5" borderId="15" xfId="4" applyFont="1" applyFill="1" applyBorder="1" applyAlignment="1" applyProtection="1">
      <alignment horizontal="center" vertical="center" wrapText="1"/>
      <protection locked="0"/>
    </xf>
    <xf numFmtId="0" fontId="92" fillId="0" borderId="34" xfId="4" applyFont="1" applyBorder="1" applyAlignment="1" applyProtection="1">
      <alignment horizontal="center" vertical="center" wrapText="1"/>
      <protection locked="0"/>
    </xf>
    <xf numFmtId="0" fontId="91" fillId="0" borderId="46" xfId="4" applyFont="1" applyBorder="1" applyAlignment="1" applyProtection="1">
      <alignment horizontal="center" vertical="center" wrapText="1"/>
      <protection locked="0"/>
    </xf>
    <xf numFmtId="0" fontId="91" fillId="0" borderId="47" xfId="4" applyFont="1" applyBorder="1" applyAlignment="1" applyProtection="1">
      <alignment horizontal="center" vertical="center" wrapText="1"/>
      <protection locked="0"/>
    </xf>
    <xf numFmtId="0" fontId="91" fillId="0" borderId="49" xfId="4" applyFont="1" applyBorder="1" applyAlignment="1" applyProtection="1">
      <alignment horizontal="center" vertical="center" wrapText="1"/>
      <protection locked="0"/>
    </xf>
    <xf numFmtId="0" fontId="89" fillId="5" borderId="44" xfId="4" applyFont="1" applyFill="1" applyBorder="1" applyAlignment="1" applyProtection="1">
      <alignment horizontal="center" vertical="center" wrapText="1"/>
      <protection locked="0"/>
    </xf>
    <xf numFmtId="0" fontId="89" fillId="5" borderId="45" xfId="4" applyFont="1" applyFill="1" applyBorder="1" applyAlignment="1" applyProtection="1">
      <alignment horizontal="center" vertical="center" wrapText="1"/>
      <protection locked="0"/>
    </xf>
    <xf numFmtId="0" fontId="91" fillId="0" borderId="48" xfId="4" applyFont="1" applyBorder="1" applyAlignment="1" applyProtection="1">
      <alignment horizontal="center" vertical="center" wrapText="1"/>
      <protection locked="0"/>
    </xf>
    <xf numFmtId="0" fontId="89" fillId="5" borderId="24" xfId="4" applyFont="1" applyFill="1" applyBorder="1" applyAlignment="1" applyProtection="1">
      <alignment horizontal="center" vertical="center" wrapText="1"/>
      <protection locked="0"/>
    </xf>
    <xf numFmtId="0" fontId="89" fillId="5" borderId="27" xfId="4" applyFont="1" applyFill="1" applyBorder="1" applyAlignment="1" applyProtection="1">
      <alignment horizontal="center" vertical="center" wrapText="1"/>
      <protection locked="0"/>
    </xf>
    <xf numFmtId="0" fontId="89" fillId="5" borderId="25" xfId="4" applyFont="1" applyFill="1" applyBorder="1" applyAlignment="1" applyProtection="1">
      <alignment horizontal="center" vertical="center" wrapText="1"/>
      <protection locked="0"/>
    </xf>
    <xf numFmtId="0" fontId="89" fillId="5" borderId="17" xfId="4" applyFont="1" applyFill="1" applyBorder="1" applyAlignment="1" applyProtection="1">
      <alignment horizontal="center" vertical="center" wrapText="1"/>
      <protection locked="0"/>
    </xf>
    <xf numFmtId="0" fontId="30" fillId="0" borderId="42" xfId="4" applyFont="1" applyBorder="1" applyAlignment="1" applyProtection="1">
      <alignment horizontal="center" vertical="center"/>
      <protection locked="0"/>
    </xf>
    <xf numFmtId="0" fontId="91" fillId="0" borderId="53" xfId="4" applyFont="1" applyBorder="1" applyAlignment="1" applyProtection="1">
      <alignment horizontal="center" vertical="center" wrapText="1"/>
      <protection locked="0"/>
    </xf>
    <xf numFmtId="0" fontId="91" fillId="0" borderId="57" xfId="4" applyFont="1" applyBorder="1" applyAlignment="1" applyProtection="1">
      <alignment horizontal="center" vertical="center" wrapText="1"/>
      <protection locked="0"/>
    </xf>
    <xf numFmtId="0" fontId="92" fillId="0" borderId="54" xfId="4" applyFont="1" applyBorder="1" applyAlignment="1" applyProtection="1">
      <alignment horizontal="center" vertical="center" wrapText="1"/>
      <protection locked="0"/>
    </xf>
    <xf numFmtId="0" fontId="92" fillId="0" borderId="58" xfId="4" applyFont="1" applyBorder="1" applyAlignment="1" applyProtection="1">
      <alignment horizontal="center" vertical="center" wrapText="1"/>
      <protection locked="0"/>
    </xf>
    <xf numFmtId="0" fontId="89" fillId="5" borderId="31" xfId="4" applyFont="1" applyFill="1" applyBorder="1" applyAlignment="1" applyProtection="1">
      <alignment horizontal="center" vertical="center" wrapText="1"/>
      <protection locked="0"/>
    </xf>
    <xf numFmtId="0" fontId="89" fillId="5" borderId="16" xfId="4" applyFont="1" applyFill="1" applyBorder="1" applyAlignment="1" applyProtection="1">
      <alignment horizontal="center" vertical="center" wrapText="1"/>
      <protection locked="0"/>
    </xf>
    <xf numFmtId="0" fontId="49" fillId="0" borderId="54" xfId="4" applyFont="1" applyBorder="1" applyAlignment="1" applyProtection="1">
      <alignment horizontal="center" vertical="center" wrapText="1"/>
      <protection locked="0"/>
    </xf>
    <xf numFmtId="0" fontId="49" fillId="0" borderId="16" xfId="4" applyFont="1" applyBorder="1" applyAlignment="1" applyProtection="1">
      <alignment horizontal="center" vertical="center" wrapText="1"/>
      <protection locked="0"/>
    </xf>
    <xf numFmtId="0" fontId="49" fillId="0" borderId="58" xfId="4" applyFont="1" applyBorder="1" applyAlignment="1" applyProtection="1">
      <alignment horizontal="center" vertical="center" wrapText="1"/>
      <protection locked="0"/>
    </xf>
    <xf numFmtId="0" fontId="30" fillId="5" borderId="24" xfId="4" applyFont="1" applyFill="1" applyBorder="1" applyAlignment="1" applyProtection="1">
      <alignment horizontal="center" vertical="center" wrapText="1"/>
      <protection locked="0"/>
    </xf>
    <xf numFmtId="0" fontId="30" fillId="5" borderId="31" xfId="4" applyFont="1" applyFill="1" applyBorder="1" applyAlignment="1" applyProtection="1">
      <alignment horizontal="center" vertical="center" wrapText="1"/>
      <protection locked="0"/>
    </xf>
    <xf numFmtId="0" fontId="30" fillId="5" borderId="25" xfId="4" applyFont="1" applyFill="1" applyBorder="1" applyAlignment="1" applyProtection="1">
      <alignment horizontal="center" vertical="center" wrapText="1"/>
      <protection locked="0"/>
    </xf>
    <xf numFmtId="0" fontId="30" fillId="5" borderId="16" xfId="4" applyFont="1" applyFill="1" applyBorder="1" applyAlignment="1" applyProtection="1">
      <alignment horizontal="center" vertical="center" wrapText="1"/>
      <protection locked="0"/>
    </xf>
    <xf numFmtId="0" fontId="100" fillId="0" borderId="53" xfId="4" applyFont="1" applyBorder="1" applyAlignment="1" applyProtection="1">
      <alignment horizontal="center" vertical="center" wrapText="1"/>
      <protection locked="0"/>
    </xf>
    <xf numFmtId="0" fontId="100" fillId="0" borderId="31" xfId="4" applyFont="1" applyBorder="1" applyAlignment="1" applyProtection="1">
      <alignment horizontal="center" vertical="center" wrapText="1"/>
      <protection locked="0"/>
    </xf>
    <xf numFmtId="0" fontId="100" fillId="0" borderId="57" xfId="4" applyFont="1" applyBorder="1" applyAlignment="1" applyProtection="1">
      <alignment horizontal="center" vertical="center" wrapText="1"/>
      <protection locked="0"/>
    </xf>
    <xf numFmtId="0" fontId="117" fillId="0" borderId="54" xfId="4" applyFont="1" applyBorder="1" applyAlignment="1" applyProtection="1">
      <alignment horizontal="center" vertical="center" wrapText="1"/>
      <protection locked="0"/>
    </xf>
    <xf numFmtId="0" fontId="117" fillId="0" borderId="16" xfId="4" applyFont="1" applyBorder="1" applyAlignment="1" applyProtection="1">
      <alignment horizontal="center" vertical="center" wrapText="1"/>
      <protection locked="0"/>
    </xf>
    <xf numFmtId="0" fontId="117" fillId="0" borderId="58" xfId="4" applyFont="1" applyBorder="1" applyAlignment="1" applyProtection="1">
      <alignment horizontal="center" vertical="center" wrapText="1"/>
      <protection locked="0"/>
    </xf>
    <xf numFmtId="0" fontId="127" fillId="0" borderId="0" xfId="10" applyFont="1" applyAlignment="1">
      <alignment horizontal="center" vertical="center"/>
    </xf>
    <xf numFmtId="0" fontId="126" fillId="0" borderId="0" xfId="10"/>
    <xf numFmtId="0" fontId="3" fillId="0" borderId="0" xfId="10" applyFont="1" applyAlignment="1">
      <alignment horizontal="center" vertical="center"/>
    </xf>
    <xf numFmtId="0" fontId="126" fillId="0" borderId="0" xfId="10"/>
    <xf numFmtId="0" fontId="113" fillId="0" borderId="0" xfId="10" applyFont="1" applyAlignment="1">
      <alignment horizontal="center" vertical="top"/>
    </xf>
    <xf numFmtId="0" fontId="128" fillId="0" borderId="0" xfId="10" applyFont="1" applyAlignment="1">
      <alignment horizontal="center" vertical="center"/>
    </xf>
    <xf numFmtId="0" fontId="113" fillId="0" borderId="0" xfId="10" applyFont="1" applyAlignment="1">
      <alignment horizontal="center" vertical="top"/>
    </xf>
    <xf numFmtId="0" fontId="129" fillId="0" borderId="0" xfId="10" applyFont="1" applyAlignment="1">
      <alignment horizontal="center" vertical="center"/>
    </xf>
    <xf numFmtId="171" fontId="129" fillId="0" borderId="0" xfId="10" applyNumberFormat="1" applyFont="1" applyAlignment="1">
      <alignment horizontal="center" vertical="center"/>
    </xf>
    <xf numFmtId="0" fontId="128" fillId="0" borderId="0" xfId="10" applyFont="1" applyAlignment="1">
      <alignment horizontal="center" vertical="center"/>
    </xf>
    <xf numFmtId="0" fontId="130" fillId="0" borderId="0" xfId="10" applyFont="1" applyAlignment="1">
      <alignment horizontal="center" vertical="center"/>
    </xf>
    <xf numFmtId="0" fontId="14" fillId="0" borderId="0" xfId="10" applyFont="1" applyAlignment="1">
      <alignment horizontal="center" vertical="center"/>
    </xf>
    <xf numFmtId="0" fontId="9" fillId="0" borderId="0" xfId="10" applyFont="1" applyAlignment="1">
      <alignment horizontal="right" vertical="center"/>
    </xf>
    <xf numFmtId="0" fontId="110" fillId="23" borderId="63" xfId="10" applyFont="1" applyFill="1" applyBorder="1" applyAlignment="1">
      <alignment horizontal="center" vertical="center" wrapText="1"/>
    </xf>
    <xf numFmtId="0" fontId="110" fillId="23" borderId="64" xfId="10" applyFont="1" applyFill="1" applyBorder="1" applyAlignment="1">
      <alignment horizontal="center" vertical="center" wrapText="1"/>
    </xf>
    <xf numFmtId="169" fontId="110" fillId="23" borderId="65" xfId="10" applyNumberFormat="1" applyFont="1" applyFill="1" applyBorder="1" applyAlignment="1">
      <alignment horizontal="center" vertical="center"/>
    </xf>
    <xf numFmtId="169" fontId="110" fillId="23" borderId="66" xfId="10" applyNumberFormat="1" applyFont="1" applyFill="1" applyBorder="1" applyAlignment="1">
      <alignment horizontal="center" vertical="center"/>
    </xf>
    <xf numFmtId="0" fontId="7" fillId="0" borderId="67" xfId="10" applyFont="1" applyBorder="1"/>
    <xf numFmtId="0" fontId="7" fillId="0" borderId="68" xfId="10" applyFont="1" applyBorder="1"/>
    <xf numFmtId="0" fontId="110" fillId="23" borderId="68" xfId="10" applyFont="1" applyFill="1" applyBorder="1" applyAlignment="1">
      <alignment horizontal="center" vertical="center" wrapText="1"/>
    </xf>
    <xf numFmtId="0" fontId="110" fillId="23" borderId="69" xfId="10" applyFont="1" applyFill="1" applyBorder="1" applyAlignment="1">
      <alignment horizontal="center" vertical="center" wrapText="1"/>
    </xf>
    <xf numFmtId="0" fontId="131" fillId="0" borderId="63" xfId="10" applyFont="1" applyBorder="1" applyAlignment="1">
      <alignment horizontal="center" vertical="center" wrapText="1"/>
    </xf>
    <xf numFmtId="0" fontId="110" fillId="0" borderId="64" xfId="10" applyFont="1" applyBorder="1" applyAlignment="1">
      <alignment horizontal="center" vertical="center" wrapText="1"/>
    </xf>
    <xf numFmtId="2" fontId="131" fillId="24" borderId="70" xfId="10" applyNumberFormat="1" applyFont="1" applyFill="1" applyBorder="1" applyAlignment="1">
      <alignment horizontal="center" vertical="center" wrapText="1"/>
    </xf>
    <xf numFmtId="2" fontId="131" fillId="4" borderId="70" xfId="10" applyNumberFormat="1" applyFont="1" applyFill="1" applyBorder="1" applyAlignment="1">
      <alignment horizontal="center" vertical="center" wrapText="1"/>
    </xf>
    <xf numFmtId="2" fontId="131" fillId="4" borderId="71" xfId="10" applyNumberFormat="1" applyFont="1" applyFill="1" applyBorder="1" applyAlignment="1">
      <alignment horizontal="center" vertical="center" wrapText="1"/>
    </xf>
    <xf numFmtId="2" fontId="131" fillId="24" borderId="72" xfId="10" applyNumberFormat="1" applyFont="1" applyFill="1" applyBorder="1" applyAlignment="1">
      <alignment horizontal="center" vertical="center" wrapText="1"/>
    </xf>
    <xf numFmtId="2" fontId="131" fillId="4" borderId="72" xfId="10" applyNumberFormat="1" applyFont="1" applyFill="1" applyBorder="1" applyAlignment="1">
      <alignment horizontal="center" vertical="center" wrapText="1"/>
    </xf>
    <xf numFmtId="2" fontId="131" fillId="4" borderId="73" xfId="10" applyNumberFormat="1" applyFont="1" applyFill="1" applyBorder="1" applyAlignment="1">
      <alignment horizontal="center" vertical="center" wrapText="1"/>
    </xf>
    <xf numFmtId="0" fontId="7" fillId="0" borderId="74" xfId="10" applyFont="1" applyBorder="1"/>
    <xf numFmtId="2" fontId="131" fillId="24" borderId="74" xfId="10" applyNumberFormat="1" applyFont="1" applyFill="1" applyBorder="1" applyAlignment="1">
      <alignment horizontal="center" vertical="center" wrapText="1"/>
    </xf>
    <xf numFmtId="2" fontId="131" fillId="4" borderId="74" xfId="10" applyNumberFormat="1" applyFont="1" applyFill="1" applyBorder="1" applyAlignment="1">
      <alignment horizontal="center" vertical="center" wrapText="1"/>
    </xf>
    <xf numFmtId="2" fontId="131" fillId="4" borderId="75" xfId="10" applyNumberFormat="1" applyFont="1" applyFill="1" applyBorder="1" applyAlignment="1">
      <alignment horizontal="center" vertical="center" wrapText="1"/>
    </xf>
    <xf numFmtId="0" fontId="110" fillId="0" borderId="76" xfId="10" applyFont="1" applyBorder="1" applyAlignment="1">
      <alignment horizontal="center" vertical="center" wrapText="1"/>
    </xf>
    <xf numFmtId="2" fontId="131" fillId="24" borderId="77" xfId="10" applyNumberFormat="1" applyFont="1" applyFill="1" applyBorder="1" applyAlignment="1">
      <alignment horizontal="center" vertical="center" wrapText="1"/>
    </xf>
    <xf numFmtId="2" fontId="131" fillId="0" borderId="77" xfId="10" applyNumberFormat="1" applyFont="1" applyBorder="1" applyAlignment="1">
      <alignment horizontal="center" vertical="center" wrapText="1"/>
    </xf>
    <xf numFmtId="2" fontId="131" fillId="4" borderId="78" xfId="10" applyNumberFormat="1" applyFont="1" applyFill="1" applyBorder="1" applyAlignment="1">
      <alignment horizontal="center" vertical="center" wrapText="1"/>
    </xf>
    <xf numFmtId="2" fontId="131" fillId="0" borderId="72" xfId="10" applyNumberFormat="1" applyFont="1" applyBorder="1" applyAlignment="1">
      <alignment horizontal="center" vertical="center" wrapText="1"/>
    </xf>
    <xf numFmtId="0" fontId="7" fillId="0" borderId="79" xfId="10" applyFont="1" applyBorder="1"/>
    <xf numFmtId="0" fontId="7" fillId="0" borderId="80" xfId="10" applyFont="1" applyBorder="1"/>
    <xf numFmtId="2" fontId="131" fillId="4" borderId="80" xfId="10" applyNumberFormat="1" applyFont="1" applyFill="1" applyBorder="1" applyAlignment="1">
      <alignment horizontal="center" vertical="center" wrapText="1"/>
    </xf>
    <xf numFmtId="2" fontId="131" fillId="4" borderId="81" xfId="10" applyNumberFormat="1" applyFont="1" applyFill="1" applyBorder="1" applyAlignment="1">
      <alignment horizontal="center" vertical="center" wrapText="1"/>
    </xf>
    <xf numFmtId="0" fontId="132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0" fontId="131" fillId="0" borderId="82" xfId="10" applyFont="1" applyBorder="1" applyAlignment="1">
      <alignment horizontal="center" vertical="center" wrapText="1"/>
    </xf>
    <xf numFmtId="0" fontId="110" fillId="0" borderId="68" xfId="10" applyFont="1" applyBorder="1" applyAlignment="1">
      <alignment horizontal="center" vertical="center" wrapText="1"/>
    </xf>
    <xf numFmtId="0" fontId="131" fillId="0" borderId="72" xfId="10" quotePrefix="1" applyFont="1" applyBorder="1" applyAlignment="1">
      <alignment horizontal="center" vertical="center" wrapText="1"/>
    </xf>
    <xf numFmtId="0" fontId="131" fillId="4" borderId="73" xfId="10" quotePrefix="1" applyFont="1" applyFill="1" applyBorder="1" applyAlignment="1">
      <alignment horizontal="center" vertical="center" wrapText="1"/>
    </xf>
    <xf numFmtId="169" fontId="110" fillId="25" borderId="65" xfId="10" applyNumberFormat="1" applyFont="1" applyFill="1" applyBorder="1" applyAlignment="1">
      <alignment horizontal="center" vertical="center"/>
    </xf>
    <xf numFmtId="169" fontId="110" fillId="25" borderId="66" xfId="10" applyNumberFormat="1" applyFont="1" applyFill="1" applyBorder="1" applyAlignment="1">
      <alignment horizontal="center" vertical="center"/>
    </xf>
    <xf numFmtId="0" fontId="110" fillId="25" borderId="68" xfId="10" applyFont="1" applyFill="1" applyBorder="1" applyAlignment="1">
      <alignment horizontal="center" vertical="center" wrapText="1"/>
    </xf>
    <xf numFmtId="0" fontId="110" fillId="25" borderId="69" xfId="10" applyFont="1" applyFill="1" applyBorder="1" applyAlignment="1">
      <alignment horizontal="center" vertical="center" wrapText="1"/>
    </xf>
    <xf numFmtId="0" fontId="110" fillId="0" borderId="0" xfId="10" applyFont="1" applyAlignment="1">
      <alignment horizontal="center" vertical="center" wrapText="1"/>
    </xf>
    <xf numFmtId="2" fontId="131" fillId="0" borderId="0" xfId="10" applyNumberFormat="1" applyFont="1" applyAlignment="1">
      <alignment horizontal="center" vertical="center"/>
    </xf>
    <xf numFmtId="2" fontId="133" fillId="4" borderId="0" xfId="10" applyNumberFormat="1" applyFont="1" applyFill="1" applyAlignment="1">
      <alignment horizontal="center" vertical="center"/>
    </xf>
    <xf numFmtId="2" fontId="133" fillId="0" borderId="0" xfId="10" applyNumberFormat="1" applyFont="1" applyAlignment="1">
      <alignment horizontal="center" vertical="center"/>
    </xf>
    <xf numFmtId="0" fontId="110" fillId="0" borderId="83" xfId="10" applyFont="1" applyBorder="1" applyAlignment="1">
      <alignment horizontal="center" vertical="center" wrapText="1"/>
    </xf>
    <xf numFmtId="0" fontId="7" fillId="0" borderId="84" xfId="10" applyFont="1" applyBorder="1"/>
    <xf numFmtId="0" fontId="7" fillId="0" borderId="85" xfId="10" applyFont="1" applyBorder="1"/>
    <xf numFmtId="0" fontId="131" fillId="0" borderId="72" xfId="10" applyFont="1" applyBorder="1" applyAlignment="1">
      <alignment horizontal="center" vertical="center" wrapText="1"/>
    </xf>
    <xf numFmtId="0" fontId="2" fillId="0" borderId="0" xfId="10" applyFont="1" applyAlignment="1">
      <alignment horizontal="center" vertical="top" wrapText="1"/>
    </xf>
    <xf numFmtId="0" fontId="134" fillId="0" borderId="86" xfId="10" applyFont="1" applyBorder="1" applyAlignment="1">
      <alignment horizontal="left"/>
    </xf>
    <xf numFmtId="0" fontId="7" fillId="0" borderId="87" xfId="10" applyFont="1" applyBorder="1"/>
    <xf numFmtId="0" fontId="7" fillId="0" borderId="88" xfId="10" applyFont="1" applyBorder="1"/>
    <xf numFmtId="0" fontId="135" fillId="0" borderId="0" xfId="10" applyFont="1"/>
    <xf numFmtId="49" fontId="136" fillId="26" borderId="74" xfId="10" applyNumberFormat="1" applyFont="1" applyFill="1" applyBorder="1" applyAlignment="1">
      <alignment horizontal="left" vertical="top" shrinkToFit="1" readingOrder="1"/>
    </xf>
    <xf numFmtId="49" fontId="136" fillId="26" borderId="85" xfId="10" applyNumberFormat="1" applyFont="1" applyFill="1" applyBorder="1" applyAlignment="1">
      <alignment horizontal="center" vertical="top" shrinkToFit="1" readingOrder="1"/>
    </xf>
    <xf numFmtId="0" fontId="7" fillId="0" borderId="89" xfId="10" applyFont="1" applyBorder="1"/>
    <xf numFmtId="0" fontId="111" fillId="0" borderId="74" xfId="10" applyFont="1" applyBorder="1" applyAlignment="1">
      <alignment vertical="center"/>
    </xf>
    <xf numFmtId="0" fontId="135" fillId="0" borderId="0" xfId="10" applyFont="1" applyAlignment="1">
      <alignment vertical="top"/>
    </xf>
    <xf numFmtId="49" fontId="137" fillId="26" borderId="90" xfId="10" applyNumberFormat="1" applyFont="1" applyFill="1" applyBorder="1" applyAlignment="1">
      <alignment horizontal="left" vertical="top" shrinkToFit="1" readingOrder="1"/>
    </xf>
    <xf numFmtId="49" fontId="90" fillId="26" borderId="86" xfId="10" applyNumberFormat="1" applyFont="1" applyFill="1" applyBorder="1" applyAlignment="1">
      <alignment horizontal="left" vertical="top" wrapText="1" readingOrder="1"/>
    </xf>
    <xf numFmtId="0" fontId="18" fillId="4" borderId="90" xfId="10" applyFont="1" applyFill="1" applyBorder="1" applyAlignment="1">
      <alignment horizontal="center" vertical="top" wrapText="1"/>
    </xf>
    <xf numFmtId="0" fontId="137" fillId="26" borderId="90" xfId="10" quotePrefix="1" applyFont="1" applyFill="1" applyBorder="1" applyAlignment="1">
      <alignment horizontal="left" vertical="top" wrapText="1" readingOrder="1"/>
    </xf>
    <xf numFmtId="172" fontId="18" fillId="4" borderId="90" xfId="10" applyNumberFormat="1" applyFont="1" applyFill="1" applyBorder="1" applyAlignment="1">
      <alignment vertical="top"/>
    </xf>
    <xf numFmtId="0" fontId="125" fillId="0" borderId="90" xfId="9" applyBorder="1" applyAlignment="1">
      <alignment vertical="top" wrapText="1"/>
    </xf>
    <xf numFmtId="0" fontId="18" fillId="0" borderId="90" xfId="10" applyFont="1" applyBorder="1" applyAlignment="1">
      <alignment horizontal="center" vertical="top"/>
    </xf>
    <xf numFmtId="0" fontId="18" fillId="0" borderId="90" xfId="10" applyFont="1" applyBorder="1" applyAlignment="1">
      <alignment vertical="top"/>
    </xf>
    <xf numFmtId="0" fontId="137" fillId="0" borderId="90" xfId="10" quotePrefix="1" applyFont="1" applyBorder="1" applyAlignment="1">
      <alignment horizontal="left" vertical="top" wrapText="1" readingOrder="1"/>
    </xf>
    <xf numFmtId="0" fontId="137" fillId="0" borderId="90" xfId="10" applyFont="1" applyBorder="1" applyAlignment="1">
      <alignment horizontal="left" vertical="top" wrapText="1" readingOrder="1"/>
    </xf>
    <xf numFmtId="0" fontId="137" fillId="0" borderId="90" xfId="10" applyFont="1" applyBorder="1" applyAlignment="1">
      <alignment horizontal="center" vertical="top" wrapText="1" readingOrder="1"/>
    </xf>
    <xf numFmtId="49" fontId="137" fillId="26" borderId="86" xfId="10" applyNumberFormat="1" applyFont="1" applyFill="1" applyBorder="1" applyAlignment="1">
      <alignment horizontal="left" vertical="top" wrapText="1" readingOrder="1"/>
    </xf>
    <xf numFmtId="0" fontId="137" fillId="26" borderId="90" xfId="10" applyFont="1" applyFill="1" applyBorder="1" applyAlignment="1">
      <alignment horizontal="center" vertical="top" wrapText="1" readingOrder="1"/>
    </xf>
    <xf numFmtId="0" fontId="137" fillId="26" borderId="90" xfId="10" applyFont="1" applyFill="1" applyBorder="1" applyAlignment="1">
      <alignment horizontal="left" vertical="top" wrapText="1" readingOrder="1"/>
    </xf>
    <xf numFmtId="0" fontId="137" fillId="0" borderId="90" xfId="10" applyFont="1" applyBorder="1" applyAlignment="1">
      <alignment vertical="top" wrapText="1"/>
    </xf>
    <xf numFmtId="0" fontId="134" fillId="0" borderId="90" xfId="10" applyFont="1" applyBorder="1"/>
    <xf numFmtId="0" fontId="135" fillId="0" borderId="90" xfId="10" applyFont="1" applyBorder="1"/>
    <xf numFmtId="172" fontId="18" fillId="0" borderId="90" xfId="10" applyNumberFormat="1" applyFont="1" applyBorder="1" applyAlignment="1">
      <alignment vertical="top"/>
    </xf>
    <xf numFmtId="0" fontId="134" fillId="0" borderId="86" xfId="10" applyFont="1" applyBorder="1" applyAlignment="1">
      <alignment horizontal="center"/>
    </xf>
    <xf numFmtId="0" fontId="134" fillId="0" borderId="86" xfId="10" applyFont="1" applyBorder="1"/>
    <xf numFmtId="0" fontId="134" fillId="0" borderId="86" xfId="10" applyFont="1" applyBorder="1" applyAlignment="1">
      <alignment horizontal="center"/>
    </xf>
    <xf numFmtId="0" fontId="134" fillId="0" borderId="88" xfId="10" applyFont="1" applyBorder="1" applyAlignment="1">
      <alignment horizontal="center"/>
    </xf>
    <xf numFmtId="0" fontId="134" fillId="0" borderId="90" xfId="10" applyFont="1" applyBorder="1" applyAlignment="1">
      <alignment horizontal="center"/>
    </xf>
    <xf numFmtId="0" fontId="135" fillId="0" borderId="86" xfId="10" applyFont="1" applyBorder="1" applyAlignment="1">
      <alignment horizontal="left" readingOrder="1"/>
    </xf>
    <xf numFmtId="0" fontId="138" fillId="0" borderId="86" xfId="10" applyFont="1" applyBorder="1"/>
    <xf numFmtId="0" fontId="135" fillId="0" borderId="87" xfId="10" applyFont="1" applyBorder="1"/>
    <xf numFmtId="0" fontId="135" fillId="0" borderId="88" xfId="10" applyFont="1" applyBorder="1"/>
    <xf numFmtId="0" fontId="135" fillId="0" borderId="86" xfId="10" quotePrefix="1" applyFont="1" applyBorder="1" applyAlignment="1">
      <alignment horizontal="left" readingOrder="1"/>
    </xf>
    <xf numFmtId="0" fontId="139" fillId="0" borderId="86" xfId="10" applyFont="1" applyBorder="1"/>
    <xf numFmtId="0" fontId="140" fillId="0" borderId="86" xfId="10" applyFont="1" applyBorder="1"/>
    <xf numFmtId="0" fontId="141" fillId="0" borderId="87" xfId="10" applyFont="1" applyBorder="1" applyAlignment="1">
      <alignment horizontal="left"/>
    </xf>
    <xf numFmtId="0" fontId="141" fillId="0" borderId="88" xfId="10" applyFont="1" applyBorder="1" applyAlignment="1">
      <alignment horizontal="center"/>
    </xf>
    <xf numFmtId="0" fontId="141" fillId="0" borderId="87" xfId="10" applyFont="1" applyBorder="1" applyAlignment="1">
      <alignment horizontal="center"/>
    </xf>
  </cellXfs>
  <cellStyles count="11">
    <cellStyle name="Hyperlink" xfId="9" builtinId="8"/>
    <cellStyle name="Hyperlink 2" xfId="7" xr:uid="{D00E5E23-EDD0-43E3-A31A-9A43C8F7140C}"/>
    <cellStyle name="Normal" xfId="0" builtinId="0"/>
    <cellStyle name="Normal 2" xfId="1" xr:uid="{83F870CD-0A63-4E66-899B-2D132D9E1B2F}"/>
    <cellStyle name="Normal 2 2" xfId="3" xr:uid="{1EABB795-F4DC-44BC-BACA-DE7CA3643E61}"/>
    <cellStyle name="Normal 2 2 2" xfId="5" xr:uid="{68FB1EF6-5BD1-44C2-ABA8-DB7CFBDA8905}"/>
    <cellStyle name="Normal 3" xfId="8" xr:uid="{480F58D2-A6DC-4714-8793-077C38B70DB5}"/>
    <cellStyle name="Normal 3 3" xfId="6" xr:uid="{BFE1775A-8574-4968-8503-85E961A03448}"/>
    <cellStyle name="Normal 4 2" xfId="4" xr:uid="{5A6D37D1-1099-4C35-BBCB-C4E7B6FDF81C}"/>
    <cellStyle name="Normal 5" xfId="2" xr:uid="{E4A1ACAB-65A8-4092-9D09-BE4A3D195473}"/>
    <cellStyle name="Normal 6" xfId="10" xr:uid="{C0B4D6DA-03E0-4A92-815B-15F2A95E5633}"/>
  </cellStyles>
  <dxfs count="1765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44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tkbtuan34.th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OA 31.2"/>
      <sheetName val="KINHTE"/>
      <sheetName val="KHMT"/>
      <sheetName val="DULICH"/>
      <sheetName val="KTMOITRUONG"/>
      <sheetName val="QHQT"/>
      <sheetName val="KTDIENTU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29BF-0E8A-47DB-A631-5FB061C0A7A8}">
  <sheetPr>
    <tabColor rgb="FFFFFF00"/>
  </sheetPr>
  <dimension ref="B1:AB50"/>
  <sheetViews>
    <sheetView showGridLines="0" zoomScale="66" zoomScaleNormal="66" workbookViewId="0">
      <pane xSplit="3" ySplit="6" topLeftCell="D22" activePane="bottomRight" state="frozen"/>
      <selection pane="topRight" activeCell="D1" sqref="D1"/>
      <selection pane="bottomLeft" activeCell="A7" sqref="A7"/>
      <selection pane="bottomRight" activeCell="G16" sqref="G16"/>
    </sheetView>
  </sheetViews>
  <sheetFormatPr defaultColWidth="9.109375" defaultRowHeight="13.8"/>
  <cols>
    <col min="1" max="1" width="2.21875" style="126" customWidth="1"/>
    <col min="2" max="2" width="4.21875" style="195" customWidth="1"/>
    <col min="3" max="3" width="17.77734375" style="196" customWidth="1"/>
    <col min="4" max="8" width="30.77734375" style="126" customWidth="1"/>
    <col min="9" max="10" width="30.77734375" style="126" hidden="1" customWidth="1"/>
    <col min="11" max="14" width="30.77734375" style="126" customWidth="1"/>
    <col min="15" max="18" width="0" style="126" hidden="1" customWidth="1"/>
    <col min="19" max="19" width="9.109375" style="126" hidden="1" customWidth="1"/>
    <col min="20" max="20" width="14.6640625" style="126" hidden="1" customWidth="1"/>
    <col min="21" max="21" width="0" style="126" hidden="1" customWidth="1"/>
    <col min="22" max="22" width="9.109375" style="126"/>
    <col min="23" max="30" width="0" style="126" hidden="1" customWidth="1"/>
    <col min="31" max="16384" width="9.109375" style="126"/>
  </cols>
  <sheetData>
    <row r="1" spans="2:28" s="101" customFormat="1" ht="27" customHeight="1">
      <c r="B1" s="445" t="s">
        <v>57</v>
      </c>
      <c r="C1" s="445"/>
      <c r="D1" s="445"/>
      <c r="E1" s="446" t="s">
        <v>58</v>
      </c>
      <c r="F1" s="446"/>
      <c r="G1" s="446"/>
      <c r="H1" s="446"/>
      <c r="I1" s="446"/>
      <c r="J1" s="446"/>
      <c r="K1" s="446"/>
      <c r="L1" s="446"/>
      <c r="S1" s="102">
        <v>1</v>
      </c>
      <c r="T1" s="103">
        <v>45880</v>
      </c>
      <c r="X1" s="104">
        <v>45947</v>
      </c>
      <c r="Y1" s="105" t="s">
        <v>59</v>
      </c>
      <c r="Z1" s="106">
        <v>40</v>
      </c>
      <c r="AA1" s="101">
        <v>38</v>
      </c>
      <c r="AB1" s="101" t="s">
        <v>60</v>
      </c>
    </row>
    <row r="2" spans="2:28" s="111" customFormat="1" ht="24.6" customHeight="1">
      <c r="B2" s="447" t="s">
        <v>61</v>
      </c>
      <c r="C2" s="447"/>
      <c r="D2" s="447"/>
      <c r="E2" s="107"/>
      <c r="F2" s="108" t="s">
        <v>62</v>
      </c>
      <c r="G2" s="109">
        <v>35</v>
      </c>
      <c r="H2" s="110">
        <f>T1+(G2-S1)*7</f>
        <v>46118</v>
      </c>
      <c r="J2" s="112"/>
      <c r="K2" s="112">
        <f>H2+6</f>
        <v>46124</v>
      </c>
      <c r="L2" s="113"/>
      <c r="Y2" s="114">
        <v>902</v>
      </c>
      <c r="Z2" s="106">
        <v>40</v>
      </c>
      <c r="AA2" s="101">
        <v>38</v>
      </c>
      <c r="AB2" s="101" t="s">
        <v>60</v>
      </c>
    </row>
    <row r="3" spans="2:28" s="117" customFormat="1" ht="24.6" customHeight="1">
      <c r="B3" s="113"/>
      <c r="C3" s="113"/>
      <c r="D3" s="113"/>
      <c r="E3" s="113"/>
      <c r="F3" s="115"/>
      <c r="G3" s="115"/>
      <c r="H3" s="116"/>
      <c r="Y3" s="118" t="s">
        <v>63</v>
      </c>
      <c r="Z3" s="118">
        <v>50</v>
      </c>
    </row>
    <row r="4" spans="2:28" s="111" customFormat="1" ht="24.6" customHeight="1">
      <c r="B4" s="119"/>
      <c r="C4" s="448" t="s">
        <v>64</v>
      </c>
      <c r="D4" s="120" t="s">
        <v>65</v>
      </c>
      <c r="E4" s="120" t="s">
        <v>66</v>
      </c>
      <c r="F4" s="120" t="s">
        <v>67</v>
      </c>
      <c r="G4" s="120" t="s">
        <v>68</v>
      </c>
      <c r="H4" s="120" t="s">
        <v>69</v>
      </c>
      <c r="I4" s="121" t="s">
        <v>70</v>
      </c>
      <c r="J4" s="121" t="s">
        <v>70</v>
      </c>
      <c r="K4" s="120" t="s">
        <v>70</v>
      </c>
      <c r="L4" s="120" t="s">
        <v>71</v>
      </c>
      <c r="M4" s="120" t="s">
        <v>71</v>
      </c>
      <c r="N4" s="120" t="s">
        <v>71</v>
      </c>
      <c r="O4" s="119"/>
      <c r="P4" s="119"/>
    </row>
    <row r="5" spans="2:28" s="111" customFormat="1" ht="19.8" customHeight="1">
      <c r="C5" s="449"/>
      <c r="D5" s="122">
        <f>H2</f>
        <v>46118</v>
      </c>
      <c r="E5" s="122">
        <f>D5+1</f>
        <v>46119</v>
      </c>
      <c r="F5" s="122">
        <f t="shared" ref="F5:I5" si="0">E5+1</f>
        <v>46120</v>
      </c>
      <c r="G5" s="122">
        <f t="shared" si="0"/>
        <v>46121</v>
      </c>
      <c r="H5" s="122">
        <f t="shared" si="0"/>
        <v>46122</v>
      </c>
      <c r="I5" s="123">
        <f t="shared" si="0"/>
        <v>46123</v>
      </c>
      <c r="J5" s="123">
        <f>I5</f>
        <v>46123</v>
      </c>
      <c r="K5" s="122">
        <f>J5</f>
        <v>46123</v>
      </c>
      <c r="L5" s="122">
        <f>I5+1</f>
        <v>46124</v>
      </c>
      <c r="M5" s="122">
        <f>L5</f>
        <v>46124</v>
      </c>
      <c r="N5" s="122">
        <f>L5</f>
        <v>46124</v>
      </c>
    </row>
    <row r="6" spans="2:28" s="111" customFormat="1" ht="19.8" customHeight="1">
      <c r="C6" s="449"/>
      <c r="D6" s="124" t="s">
        <v>72</v>
      </c>
      <c r="E6" s="124" t="s">
        <v>72</v>
      </c>
      <c r="F6" s="124" t="s">
        <v>72</v>
      </c>
      <c r="G6" s="124" t="s">
        <v>72</v>
      </c>
      <c r="H6" s="124" t="s">
        <v>72</v>
      </c>
      <c r="I6" s="125" t="s">
        <v>73</v>
      </c>
      <c r="J6" s="125" t="s">
        <v>74</v>
      </c>
      <c r="K6" s="124" t="s">
        <v>72</v>
      </c>
      <c r="L6" s="124" t="s">
        <v>73</v>
      </c>
      <c r="M6" s="124" t="s">
        <v>74</v>
      </c>
      <c r="N6" s="124" t="s">
        <v>72</v>
      </c>
    </row>
    <row r="7" spans="2:28" ht="25.05" customHeight="1">
      <c r="B7" s="126"/>
      <c r="C7" s="127" t="s">
        <v>75</v>
      </c>
      <c r="D7" s="128"/>
      <c r="E7" s="129"/>
      <c r="F7" s="129"/>
      <c r="G7" s="130"/>
      <c r="H7" s="129"/>
      <c r="I7" s="131"/>
      <c r="J7" s="131"/>
      <c r="K7" s="132"/>
      <c r="L7" s="131"/>
      <c r="M7" s="131"/>
      <c r="N7" s="131"/>
    </row>
    <row r="8" spans="2:28" ht="15.6">
      <c r="B8" s="126"/>
      <c r="C8" s="444" t="s">
        <v>76</v>
      </c>
      <c r="D8" s="134"/>
      <c r="E8" s="135"/>
      <c r="F8" s="135"/>
      <c r="G8" s="136"/>
      <c r="H8" s="135"/>
      <c r="I8" s="137"/>
      <c r="J8" s="137"/>
      <c r="K8" s="137"/>
      <c r="L8" s="137"/>
      <c r="M8" s="137"/>
      <c r="N8" s="137"/>
    </row>
    <row r="9" spans="2:28" ht="15.6">
      <c r="B9" s="126"/>
      <c r="C9" s="444"/>
      <c r="D9" s="138"/>
      <c r="E9" s="139"/>
      <c r="F9" s="139"/>
      <c r="G9" s="140"/>
      <c r="H9" s="139"/>
      <c r="I9" s="141"/>
      <c r="J9" s="141"/>
      <c r="K9" s="141"/>
      <c r="L9" s="141"/>
      <c r="M9" s="141"/>
      <c r="N9" s="141"/>
    </row>
    <row r="10" spans="2:28" ht="15.6">
      <c r="B10" s="126"/>
      <c r="C10" s="142">
        <v>13</v>
      </c>
      <c r="D10" s="143"/>
      <c r="E10" s="144"/>
      <c r="F10" s="144"/>
      <c r="G10" s="145"/>
      <c r="H10" s="144"/>
      <c r="I10" s="146"/>
      <c r="J10" s="146"/>
      <c r="K10" s="146"/>
      <c r="L10" s="146"/>
      <c r="M10" s="146"/>
      <c r="N10" s="146"/>
    </row>
    <row r="11" spans="2:28" ht="25.05" customHeight="1">
      <c r="B11" s="126"/>
      <c r="C11" s="127" t="s">
        <v>77</v>
      </c>
      <c r="D11" s="129"/>
      <c r="E11" s="147"/>
      <c r="F11" s="147"/>
      <c r="G11" s="129"/>
      <c r="H11" s="147"/>
      <c r="I11" s="131"/>
      <c r="J11" s="131"/>
      <c r="K11" s="132"/>
      <c r="L11" s="131"/>
      <c r="M11" s="131"/>
      <c r="N11" s="131"/>
    </row>
    <row r="12" spans="2:28" ht="15.6">
      <c r="B12" s="126"/>
      <c r="C12" s="444" t="s">
        <v>78</v>
      </c>
      <c r="D12" s="135"/>
      <c r="E12" s="137"/>
      <c r="F12" s="137"/>
      <c r="G12" s="135"/>
      <c r="H12" s="137"/>
      <c r="I12" s="137"/>
      <c r="J12" s="137"/>
      <c r="K12" s="137"/>
      <c r="L12" s="137"/>
      <c r="M12" s="137"/>
      <c r="N12" s="137"/>
    </row>
    <row r="13" spans="2:28" ht="15.6">
      <c r="B13" s="126"/>
      <c r="C13" s="444"/>
      <c r="D13" s="139"/>
      <c r="E13" s="141"/>
      <c r="F13" s="141"/>
      <c r="G13" s="139"/>
      <c r="H13" s="141"/>
      <c r="I13" s="141"/>
      <c r="J13" s="141"/>
      <c r="K13" s="141"/>
      <c r="L13" s="141"/>
      <c r="M13" s="141"/>
      <c r="N13" s="141"/>
    </row>
    <row r="14" spans="2:28" ht="15.6">
      <c r="B14" s="126"/>
      <c r="C14" s="142">
        <v>2</v>
      </c>
      <c r="D14" s="144"/>
      <c r="E14" s="146"/>
      <c r="F14" s="146"/>
      <c r="G14" s="144"/>
      <c r="H14" s="146"/>
      <c r="I14" s="146"/>
      <c r="J14" s="146"/>
      <c r="K14" s="146"/>
      <c r="L14" s="146"/>
      <c r="M14" s="146"/>
      <c r="N14" s="146"/>
    </row>
    <row r="15" spans="2:28" ht="25.05" customHeight="1">
      <c r="B15" s="126"/>
      <c r="C15" s="127" t="s">
        <v>79</v>
      </c>
      <c r="D15" s="148"/>
      <c r="E15" s="149" t="s">
        <v>80</v>
      </c>
      <c r="F15" s="150"/>
      <c r="G15" s="151"/>
      <c r="H15" s="152" t="s">
        <v>80</v>
      </c>
      <c r="I15" s="131"/>
      <c r="J15" s="131"/>
      <c r="K15" s="152"/>
      <c r="L15" s="131"/>
      <c r="M15" s="153"/>
      <c r="N15" s="131"/>
    </row>
    <row r="16" spans="2:28" ht="15.6">
      <c r="B16" s="126"/>
      <c r="C16" s="444" t="s">
        <v>76</v>
      </c>
      <c r="D16" s="154"/>
      <c r="E16" s="135" t="s">
        <v>81</v>
      </c>
      <c r="F16" s="155"/>
      <c r="G16" s="156"/>
      <c r="H16" s="135" t="s">
        <v>82</v>
      </c>
      <c r="I16" s="137"/>
      <c r="J16" s="137"/>
      <c r="K16" s="135"/>
      <c r="L16" s="137"/>
      <c r="M16" s="134"/>
      <c r="N16" s="137"/>
    </row>
    <row r="17" spans="2:14" ht="15.6">
      <c r="B17" s="126"/>
      <c r="C17" s="444"/>
      <c r="D17" s="157"/>
      <c r="E17" s="139" t="s">
        <v>83</v>
      </c>
      <c r="F17" s="158"/>
      <c r="G17" s="159"/>
      <c r="H17" s="139" t="s">
        <v>83</v>
      </c>
      <c r="I17" s="141"/>
      <c r="J17" s="141"/>
      <c r="K17" s="139"/>
      <c r="L17" s="141"/>
      <c r="M17" s="138"/>
      <c r="N17" s="141"/>
    </row>
    <row r="18" spans="2:14" ht="18" customHeight="1">
      <c r="B18" s="126"/>
      <c r="C18" s="142">
        <v>14</v>
      </c>
      <c r="D18" s="160"/>
      <c r="E18" s="144" t="s">
        <v>84</v>
      </c>
      <c r="F18" s="161"/>
      <c r="G18" s="162"/>
      <c r="H18" s="144" t="s">
        <v>85</v>
      </c>
      <c r="I18" s="146"/>
      <c r="J18" s="146"/>
      <c r="K18" s="144"/>
      <c r="L18" s="146"/>
      <c r="M18" s="143"/>
      <c r="N18" s="146"/>
    </row>
    <row r="19" spans="2:14" ht="25.05" customHeight="1">
      <c r="B19" s="126"/>
      <c r="C19" s="127" t="s">
        <v>86</v>
      </c>
      <c r="D19" s="163" t="s">
        <v>87</v>
      </c>
      <c r="E19" s="149" t="s">
        <v>80</v>
      </c>
      <c r="F19" s="163" t="s">
        <v>87</v>
      </c>
      <c r="G19" s="151"/>
      <c r="H19" s="152" t="s">
        <v>80</v>
      </c>
      <c r="I19" s="131"/>
      <c r="J19" s="131"/>
      <c r="K19" s="152"/>
      <c r="L19" s="131"/>
      <c r="M19" s="164"/>
      <c r="N19" s="131"/>
    </row>
    <row r="20" spans="2:14" ht="16.2">
      <c r="B20" s="126"/>
      <c r="C20" s="444" t="s">
        <v>78</v>
      </c>
      <c r="D20" s="165" t="s">
        <v>81</v>
      </c>
      <c r="E20" s="135" t="s">
        <v>81</v>
      </c>
      <c r="F20" s="165" t="s">
        <v>82</v>
      </c>
      <c r="G20" s="156"/>
      <c r="H20" s="135" t="s">
        <v>82</v>
      </c>
      <c r="I20" s="137"/>
      <c r="J20" s="137"/>
      <c r="K20" s="135"/>
      <c r="L20" s="137"/>
      <c r="M20" s="166"/>
      <c r="N20" s="137"/>
    </row>
    <row r="21" spans="2:14" ht="15.6">
      <c r="B21" s="126"/>
      <c r="C21" s="444"/>
      <c r="D21" s="163" t="s">
        <v>88</v>
      </c>
      <c r="E21" s="139" t="s">
        <v>83</v>
      </c>
      <c r="F21" s="163" t="s">
        <v>88</v>
      </c>
      <c r="G21" s="159"/>
      <c r="H21" s="139" t="s">
        <v>83</v>
      </c>
      <c r="I21" s="141"/>
      <c r="J21" s="141"/>
      <c r="K21" s="139"/>
      <c r="L21" s="141"/>
      <c r="M21" s="167"/>
      <c r="N21" s="141"/>
    </row>
    <row r="22" spans="2:14" ht="18" customHeight="1">
      <c r="B22" s="126"/>
      <c r="C22" s="142">
        <v>4</v>
      </c>
      <c r="D22" s="168" t="s">
        <v>85</v>
      </c>
      <c r="E22" s="144" t="s">
        <v>84</v>
      </c>
      <c r="F22" s="168" t="s">
        <v>85</v>
      </c>
      <c r="G22" s="162"/>
      <c r="H22" s="144" t="s">
        <v>85</v>
      </c>
      <c r="I22" s="146"/>
      <c r="J22" s="146"/>
      <c r="K22" s="144"/>
      <c r="L22" s="146"/>
      <c r="M22" s="169"/>
      <c r="N22" s="146"/>
    </row>
    <row r="23" spans="2:14" ht="25.05" customHeight="1">
      <c r="B23" s="126"/>
      <c r="C23" s="127" t="s">
        <v>89</v>
      </c>
      <c r="D23" s="153"/>
      <c r="E23" s="149" t="s">
        <v>80</v>
      </c>
      <c r="F23" s="153"/>
      <c r="G23" s="151"/>
      <c r="H23" s="152" t="s">
        <v>80</v>
      </c>
      <c r="I23" s="131"/>
      <c r="J23" s="131"/>
      <c r="K23" s="152"/>
      <c r="L23" s="131"/>
      <c r="M23" s="153"/>
      <c r="N23" s="131"/>
    </row>
    <row r="24" spans="2:14" ht="15.6">
      <c r="B24" s="126"/>
      <c r="C24" s="444" t="s">
        <v>90</v>
      </c>
      <c r="D24" s="134"/>
      <c r="E24" s="135" t="s">
        <v>81</v>
      </c>
      <c r="F24" s="134"/>
      <c r="G24" s="156"/>
      <c r="H24" s="135" t="s">
        <v>82</v>
      </c>
      <c r="I24" s="137"/>
      <c r="J24" s="137"/>
      <c r="K24" s="135"/>
      <c r="L24" s="137"/>
      <c r="M24" s="134"/>
      <c r="N24" s="137"/>
    </row>
    <row r="25" spans="2:14" ht="15.6">
      <c r="B25" s="126"/>
      <c r="C25" s="444"/>
      <c r="D25" s="138"/>
      <c r="E25" s="139" t="s">
        <v>83</v>
      </c>
      <c r="F25" s="138"/>
      <c r="G25" s="159"/>
      <c r="H25" s="139" t="s">
        <v>83</v>
      </c>
      <c r="I25" s="141"/>
      <c r="J25" s="141"/>
      <c r="K25" s="139"/>
      <c r="L25" s="141"/>
      <c r="M25" s="138"/>
      <c r="N25" s="141"/>
    </row>
    <row r="26" spans="2:14" ht="18" customHeight="1">
      <c r="B26" s="126"/>
      <c r="C26" s="142">
        <v>4</v>
      </c>
      <c r="D26" s="143"/>
      <c r="E26" s="144" t="s">
        <v>84</v>
      </c>
      <c r="F26" s="143"/>
      <c r="G26" s="162"/>
      <c r="H26" s="144" t="s">
        <v>85</v>
      </c>
      <c r="I26" s="146"/>
      <c r="J26" s="146"/>
      <c r="K26" s="144"/>
      <c r="L26" s="146"/>
      <c r="M26" s="143"/>
      <c r="N26" s="146"/>
    </row>
    <row r="27" spans="2:14" ht="25.05" customHeight="1">
      <c r="B27" s="451" t="s">
        <v>91</v>
      </c>
      <c r="C27" s="127" t="s">
        <v>92</v>
      </c>
      <c r="D27" s="163"/>
      <c r="E27" s="170" t="s">
        <v>93</v>
      </c>
      <c r="F27" s="163"/>
      <c r="G27" s="171" t="s">
        <v>93</v>
      </c>
      <c r="H27" s="163"/>
      <c r="I27" s="172"/>
      <c r="J27" s="172"/>
      <c r="K27" s="173"/>
      <c r="L27" s="172"/>
      <c r="M27" s="171"/>
      <c r="N27" s="172"/>
    </row>
    <row r="28" spans="2:14" ht="15.6">
      <c r="B28" s="451"/>
      <c r="C28" s="444" t="s">
        <v>76</v>
      </c>
      <c r="D28" s="174"/>
      <c r="E28" s="175" t="s">
        <v>94</v>
      </c>
      <c r="F28" s="174"/>
      <c r="G28" s="176" t="s">
        <v>95</v>
      </c>
      <c r="H28" s="174"/>
      <c r="I28" s="177"/>
      <c r="J28" s="177"/>
      <c r="K28" s="178"/>
      <c r="L28" s="177"/>
      <c r="M28" s="176"/>
      <c r="N28" s="177"/>
    </row>
    <row r="29" spans="2:14" ht="15.6">
      <c r="B29" s="451"/>
      <c r="C29" s="444"/>
      <c r="D29" s="133"/>
      <c r="E29" s="179" t="s">
        <v>96</v>
      </c>
      <c r="F29" s="133"/>
      <c r="G29" s="180" t="s">
        <v>96</v>
      </c>
      <c r="H29" s="133"/>
      <c r="I29" s="133"/>
      <c r="J29" s="133"/>
      <c r="K29" s="181"/>
      <c r="L29" s="133"/>
      <c r="M29" s="180"/>
      <c r="N29" s="133"/>
    </row>
    <row r="30" spans="2:14" ht="18" customHeight="1">
      <c r="B30" s="451"/>
      <c r="C30" s="142">
        <v>21</v>
      </c>
      <c r="D30" s="168"/>
      <c r="E30" s="182" t="s">
        <v>85</v>
      </c>
      <c r="F30" s="168"/>
      <c r="G30" s="182" t="s">
        <v>85</v>
      </c>
      <c r="H30" s="168"/>
      <c r="I30" s="168"/>
      <c r="J30" s="168"/>
      <c r="K30" s="183"/>
      <c r="L30" s="168"/>
      <c r="M30" s="184"/>
      <c r="N30" s="168"/>
    </row>
    <row r="31" spans="2:14" ht="25.05" customHeight="1">
      <c r="B31" s="451"/>
      <c r="C31" s="127" t="s">
        <v>97</v>
      </c>
      <c r="D31" s="163" t="s">
        <v>87</v>
      </c>
      <c r="E31" s="185"/>
      <c r="F31" s="163" t="s">
        <v>87</v>
      </c>
      <c r="G31" s="185"/>
      <c r="H31" s="163"/>
      <c r="I31" s="172"/>
      <c r="J31" s="172"/>
      <c r="K31" s="173"/>
      <c r="L31" s="172"/>
      <c r="M31" s="171"/>
      <c r="N31" s="172"/>
    </row>
    <row r="32" spans="2:14" ht="16.2">
      <c r="B32" s="451"/>
      <c r="C32" s="444" t="s">
        <v>78</v>
      </c>
      <c r="D32" s="165" t="s">
        <v>81</v>
      </c>
      <c r="E32" s="176"/>
      <c r="F32" s="165" t="s">
        <v>82</v>
      </c>
      <c r="G32" s="165"/>
      <c r="H32" s="174"/>
      <c r="I32" s="177"/>
      <c r="J32" s="177"/>
      <c r="K32" s="178"/>
      <c r="L32" s="177"/>
      <c r="M32" s="176"/>
      <c r="N32" s="177"/>
    </row>
    <row r="33" spans="2:14" ht="15.6">
      <c r="B33" s="451"/>
      <c r="C33" s="444"/>
      <c r="D33" s="163" t="s">
        <v>88</v>
      </c>
      <c r="E33" s="180"/>
      <c r="F33" s="163" t="s">
        <v>88</v>
      </c>
      <c r="G33" s="180"/>
      <c r="H33" s="133"/>
      <c r="I33" s="133"/>
      <c r="J33" s="133"/>
      <c r="K33" s="181"/>
      <c r="L33" s="133"/>
      <c r="M33" s="180"/>
      <c r="N33" s="133"/>
    </row>
    <row r="34" spans="2:14" ht="18" customHeight="1">
      <c r="B34" s="451"/>
      <c r="C34" s="142">
        <v>2</v>
      </c>
      <c r="D34" s="168" t="s">
        <v>85</v>
      </c>
      <c r="E34" s="184"/>
      <c r="F34" s="168" t="s">
        <v>85</v>
      </c>
      <c r="G34" s="186"/>
      <c r="H34" s="168"/>
      <c r="I34" s="168"/>
      <c r="J34" s="168"/>
      <c r="K34" s="183"/>
      <c r="L34" s="168"/>
      <c r="M34" s="184"/>
      <c r="N34" s="168"/>
    </row>
    <row r="35" spans="2:14" ht="25.05" customHeight="1">
      <c r="B35" s="451"/>
      <c r="C35" s="127" t="s">
        <v>98</v>
      </c>
      <c r="D35" s="163"/>
      <c r="E35" s="185"/>
      <c r="F35" s="163"/>
      <c r="G35" s="185"/>
      <c r="H35" s="163"/>
      <c r="I35" s="172"/>
      <c r="J35" s="172"/>
      <c r="K35" s="173"/>
      <c r="L35" s="172"/>
      <c r="M35" s="171"/>
      <c r="N35" s="172"/>
    </row>
    <row r="36" spans="2:14" ht="15" customHeight="1">
      <c r="B36" s="451"/>
      <c r="C36" s="444" t="s">
        <v>90</v>
      </c>
      <c r="D36" s="174"/>
      <c r="E36" s="176"/>
      <c r="F36" s="174"/>
      <c r="G36" s="165"/>
      <c r="H36" s="174"/>
      <c r="I36" s="177"/>
      <c r="J36" s="177"/>
      <c r="K36" s="178"/>
      <c r="L36" s="177"/>
      <c r="M36" s="177"/>
      <c r="N36" s="177"/>
    </row>
    <row r="37" spans="2:14" ht="15" customHeight="1">
      <c r="B37" s="451"/>
      <c r="C37" s="444"/>
      <c r="D37" s="133"/>
      <c r="E37" s="180"/>
      <c r="F37" s="133"/>
      <c r="G37" s="180"/>
      <c r="H37" s="133"/>
      <c r="I37" s="133"/>
      <c r="J37" s="133"/>
      <c r="K37" s="181"/>
      <c r="L37" s="133"/>
      <c r="M37" s="133"/>
      <c r="N37" s="133"/>
    </row>
    <row r="38" spans="2:14" ht="18" customHeight="1">
      <c r="B38" s="451"/>
      <c r="C38" s="142">
        <v>3</v>
      </c>
      <c r="D38" s="168"/>
      <c r="E38" s="184"/>
      <c r="F38" s="168"/>
      <c r="G38" s="186"/>
      <c r="H38" s="168"/>
      <c r="I38" s="168"/>
      <c r="J38" s="168"/>
      <c r="K38" s="183"/>
      <c r="L38" s="168"/>
      <c r="M38" s="168"/>
      <c r="N38" s="168"/>
    </row>
    <row r="39" spans="2:14" ht="25.05" customHeight="1">
      <c r="B39" s="450" t="s">
        <v>99</v>
      </c>
      <c r="C39" s="127" t="s">
        <v>100</v>
      </c>
      <c r="D39" s="187"/>
      <c r="E39" s="170" t="s">
        <v>93</v>
      </c>
      <c r="F39" s="187"/>
      <c r="G39" s="171" t="s">
        <v>93</v>
      </c>
      <c r="H39" s="188"/>
      <c r="I39" s="172"/>
      <c r="J39" s="172"/>
      <c r="K39" s="189"/>
      <c r="L39" s="189"/>
      <c r="M39" s="189"/>
      <c r="N39" s="172"/>
    </row>
    <row r="40" spans="2:14" ht="15.6">
      <c r="B40" s="450"/>
      <c r="C40" s="444" t="s">
        <v>76</v>
      </c>
      <c r="D40" s="190"/>
      <c r="E40" s="175" t="s">
        <v>94</v>
      </c>
      <c r="F40" s="190"/>
      <c r="G40" s="176" t="s">
        <v>95</v>
      </c>
      <c r="H40" s="190"/>
      <c r="I40" s="177"/>
      <c r="J40" s="177"/>
      <c r="K40" s="191"/>
      <c r="L40" s="191"/>
      <c r="M40" s="191"/>
      <c r="N40" s="177"/>
    </row>
    <row r="41" spans="2:14" ht="15.6">
      <c r="B41" s="450"/>
      <c r="C41" s="444"/>
      <c r="D41" s="192"/>
      <c r="E41" s="179" t="s">
        <v>96</v>
      </c>
      <c r="F41" s="192"/>
      <c r="G41" s="180" t="s">
        <v>96</v>
      </c>
      <c r="H41" s="192"/>
      <c r="I41" s="133"/>
      <c r="J41" s="133"/>
      <c r="K41" s="193"/>
      <c r="L41" s="193"/>
      <c r="M41" s="193"/>
      <c r="N41" s="133"/>
    </row>
    <row r="42" spans="2:14" ht="18" customHeight="1">
      <c r="B42" s="450"/>
      <c r="C42" s="142">
        <v>13</v>
      </c>
      <c r="D42" s="186"/>
      <c r="E42" s="182" t="s">
        <v>85</v>
      </c>
      <c r="F42" s="186"/>
      <c r="G42" s="182" t="s">
        <v>85</v>
      </c>
      <c r="H42" s="145"/>
      <c r="I42" s="168"/>
      <c r="J42" s="168"/>
      <c r="K42" s="194"/>
      <c r="L42" s="194"/>
      <c r="M42" s="194"/>
      <c r="N42" s="168"/>
    </row>
    <row r="43" spans="2:14" ht="25.05" customHeight="1">
      <c r="B43" s="450"/>
      <c r="C43" s="127" t="s">
        <v>101</v>
      </c>
      <c r="D43" s="172" t="s">
        <v>87</v>
      </c>
      <c r="E43" s="188"/>
      <c r="F43" s="172" t="s">
        <v>87</v>
      </c>
      <c r="G43" s="185"/>
      <c r="H43" s="188"/>
      <c r="I43" s="172"/>
      <c r="J43" s="172"/>
      <c r="K43" s="189"/>
      <c r="L43" s="189"/>
      <c r="M43" s="189"/>
      <c r="N43" s="172"/>
    </row>
    <row r="44" spans="2:14" ht="16.2">
      <c r="B44" s="450"/>
      <c r="C44" s="444" t="s">
        <v>78</v>
      </c>
      <c r="D44" s="165" t="s">
        <v>81</v>
      </c>
      <c r="E44" s="190"/>
      <c r="F44" s="165" t="s">
        <v>82</v>
      </c>
      <c r="G44" s="165"/>
      <c r="H44" s="190"/>
      <c r="I44" s="177"/>
      <c r="J44" s="177"/>
      <c r="K44" s="191"/>
      <c r="L44" s="191"/>
      <c r="M44" s="191"/>
      <c r="N44" s="177"/>
    </row>
    <row r="45" spans="2:14" ht="15.6">
      <c r="B45" s="450"/>
      <c r="C45" s="444"/>
      <c r="D45" s="163" t="s">
        <v>88</v>
      </c>
      <c r="E45" s="192"/>
      <c r="F45" s="163" t="s">
        <v>88</v>
      </c>
      <c r="G45" s="180"/>
      <c r="H45" s="192"/>
      <c r="I45" s="133"/>
      <c r="J45" s="133"/>
      <c r="K45" s="193"/>
      <c r="L45" s="193"/>
      <c r="M45" s="193"/>
      <c r="N45" s="133"/>
    </row>
    <row r="46" spans="2:14" ht="18" customHeight="1">
      <c r="B46" s="450"/>
      <c r="C46" s="142">
        <v>4</v>
      </c>
      <c r="D46" s="168" t="s">
        <v>85</v>
      </c>
      <c r="E46" s="186"/>
      <c r="F46" s="168" t="s">
        <v>85</v>
      </c>
      <c r="G46" s="186"/>
      <c r="H46" s="145"/>
      <c r="I46" s="168"/>
      <c r="J46" s="168"/>
      <c r="K46" s="194"/>
      <c r="L46" s="194"/>
      <c r="M46" s="194"/>
      <c r="N46" s="168"/>
    </row>
    <row r="47" spans="2:14" ht="25.05" customHeight="1">
      <c r="B47" s="450"/>
      <c r="C47" s="127" t="s">
        <v>102</v>
      </c>
      <c r="D47" s="187"/>
      <c r="E47" s="188"/>
      <c r="F47" s="187"/>
      <c r="G47" s="185"/>
      <c r="H47" s="188"/>
      <c r="I47" s="172"/>
      <c r="J47" s="172"/>
      <c r="K47" s="189"/>
      <c r="L47" s="189"/>
      <c r="M47" s="189"/>
      <c r="N47" s="172"/>
    </row>
    <row r="48" spans="2:14" ht="15.6" customHeight="1">
      <c r="B48" s="450"/>
      <c r="C48" s="444" t="s">
        <v>90</v>
      </c>
      <c r="D48" s="190"/>
      <c r="E48" s="190"/>
      <c r="F48" s="190"/>
      <c r="G48" s="165"/>
      <c r="H48" s="190"/>
      <c r="I48" s="177"/>
      <c r="J48" s="177"/>
      <c r="K48" s="191"/>
      <c r="L48" s="191"/>
      <c r="M48" s="191"/>
      <c r="N48" s="177"/>
    </row>
    <row r="49" spans="2:14" ht="15" customHeight="1">
      <c r="B49" s="450"/>
      <c r="C49" s="444"/>
      <c r="D49" s="192"/>
      <c r="E49" s="192"/>
      <c r="F49" s="192"/>
      <c r="G49" s="180"/>
      <c r="H49" s="192"/>
      <c r="I49" s="133"/>
      <c r="J49" s="133"/>
      <c r="K49" s="193"/>
      <c r="L49" s="193"/>
      <c r="M49" s="193"/>
      <c r="N49" s="133"/>
    </row>
    <row r="50" spans="2:14" ht="18" customHeight="1">
      <c r="B50" s="450"/>
      <c r="C50" s="142">
        <v>7</v>
      </c>
      <c r="D50" s="186"/>
      <c r="E50" s="186"/>
      <c r="F50" s="186"/>
      <c r="G50" s="186"/>
      <c r="H50" s="145"/>
      <c r="I50" s="168"/>
      <c r="J50" s="168"/>
      <c r="K50" s="194"/>
      <c r="L50" s="194"/>
      <c r="M50" s="194"/>
      <c r="N50" s="168"/>
    </row>
  </sheetData>
  <mergeCells count="17">
    <mergeCell ref="B39:B50"/>
    <mergeCell ref="C40:C41"/>
    <mergeCell ref="C44:C45"/>
    <mergeCell ref="C48:C49"/>
    <mergeCell ref="C16:C17"/>
    <mergeCell ref="C20:C21"/>
    <mergeCell ref="C24:C25"/>
    <mergeCell ref="B27:B38"/>
    <mergeCell ref="C28:C29"/>
    <mergeCell ref="C32:C33"/>
    <mergeCell ref="C36:C37"/>
    <mergeCell ref="C12:C13"/>
    <mergeCell ref="B1:D1"/>
    <mergeCell ref="E1:L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5855A-7143-4D4F-A669-E48D4F027021}">
  <sheetPr>
    <tabColor rgb="FFFF0000"/>
  </sheetPr>
  <dimension ref="A1:U996"/>
  <sheetViews>
    <sheetView topLeftCell="A16" zoomScale="85" zoomScaleNormal="85" workbookViewId="0">
      <selection activeCell="F36" sqref="F36"/>
    </sheetView>
  </sheetViews>
  <sheetFormatPr defaultColWidth="14.44140625" defaultRowHeight="14.4"/>
  <cols>
    <col min="1" max="1" width="12.6640625" style="57" customWidth="1"/>
    <col min="2" max="2" width="15.6640625" style="5" customWidth="1"/>
    <col min="3" max="3" width="11.33203125" style="5" hidden="1" customWidth="1"/>
    <col min="4" max="5" width="9.109375" style="2" hidden="1" customWidth="1"/>
    <col min="6" max="6" width="19.109375" style="2" customWidth="1"/>
    <col min="7" max="7" width="23.109375" style="2" customWidth="1"/>
    <col min="8" max="10" width="19.109375" style="5" customWidth="1"/>
    <col min="11" max="20" width="9.109375" style="5" customWidth="1"/>
    <col min="21" max="21" width="8" style="5" customWidth="1"/>
    <col min="22" max="16384" width="14.44140625" style="5"/>
  </cols>
  <sheetData>
    <row r="1" spans="1:21" ht="19.5" customHeight="1">
      <c r="A1" s="464" t="s">
        <v>0</v>
      </c>
      <c r="B1" s="465"/>
      <c r="C1" s="466" t="s">
        <v>1</v>
      </c>
      <c r="D1" s="466"/>
      <c r="E1" s="466"/>
      <c r="F1" s="466"/>
      <c r="G1" s="466"/>
      <c r="H1" s="466"/>
      <c r="I1" s="466"/>
      <c r="J1" s="466"/>
      <c r="K1" s="3"/>
      <c r="L1" s="3"/>
      <c r="M1" s="3"/>
      <c r="N1" s="4"/>
      <c r="O1" s="4"/>
      <c r="P1" s="4"/>
      <c r="Q1" s="4"/>
      <c r="R1" s="4"/>
      <c r="S1" s="4"/>
      <c r="T1" s="4"/>
      <c r="U1" s="4"/>
    </row>
    <row r="2" spans="1:21" ht="18" customHeight="1">
      <c r="A2" s="467" t="s">
        <v>2</v>
      </c>
      <c r="B2" s="465"/>
      <c r="C2" s="468" t="s">
        <v>3</v>
      </c>
      <c r="D2" s="468"/>
      <c r="E2" s="468"/>
      <c r="F2" s="468"/>
      <c r="G2" s="468"/>
      <c r="H2" s="468"/>
      <c r="I2" s="468"/>
      <c r="J2" s="468"/>
      <c r="K2" s="3"/>
      <c r="L2" s="3"/>
      <c r="M2" s="3"/>
      <c r="N2" s="4"/>
      <c r="O2" s="4"/>
      <c r="P2" s="4"/>
      <c r="Q2" s="4"/>
      <c r="R2" s="4"/>
      <c r="S2" s="4"/>
      <c r="T2" s="4"/>
      <c r="U2" s="4"/>
    </row>
    <row r="3" spans="1:21" ht="12" customHeight="1" thickBot="1">
      <c r="A3" s="7"/>
      <c r="B3" s="8"/>
      <c r="C3" s="9"/>
      <c r="D3" s="10"/>
      <c r="E3" s="10"/>
      <c r="F3" s="10"/>
      <c r="G3" s="10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</row>
    <row r="4" spans="1:21" ht="28.5" customHeight="1" thickBot="1">
      <c r="A4" s="11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4" t="s">
        <v>10</v>
      </c>
      <c r="H4" s="12" t="s">
        <v>11</v>
      </c>
      <c r="I4" s="14" t="s">
        <v>12</v>
      </c>
      <c r="J4" s="14" t="s">
        <v>13</v>
      </c>
      <c r="K4" s="3"/>
      <c r="L4" s="3"/>
      <c r="M4" s="3"/>
      <c r="N4" s="4"/>
      <c r="O4" s="4"/>
      <c r="P4" s="4"/>
      <c r="Q4" s="4"/>
      <c r="R4" s="4"/>
      <c r="S4" s="4"/>
      <c r="T4" s="4"/>
      <c r="U4" s="4"/>
    </row>
    <row r="5" spans="1:21" ht="18.75" customHeight="1">
      <c r="A5" s="15"/>
      <c r="B5" s="452" t="s">
        <v>14</v>
      </c>
      <c r="C5" s="16"/>
      <c r="D5" s="16"/>
      <c r="E5" s="17"/>
      <c r="F5" s="16"/>
      <c r="G5" s="16"/>
      <c r="H5" s="17"/>
      <c r="I5" s="16"/>
      <c r="J5" s="16"/>
      <c r="K5" s="3"/>
      <c r="L5" s="3"/>
      <c r="M5" s="3"/>
      <c r="N5" s="4"/>
      <c r="O5" s="4"/>
      <c r="P5" s="4"/>
      <c r="Q5" s="4"/>
      <c r="R5" s="4"/>
      <c r="S5" s="4"/>
      <c r="T5" s="4"/>
      <c r="U5" s="4"/>
    </row>
    <row r="6" spans="1:21" ht="16.5" customHeight="1">
      <c r="A6" s="18" t="s">
        <v>15</v>
      </c>
      <c r="B6" s="453"/>
      <c r="C6" s="19"/>
      <c r="D6" s="19"/>
      <c r="E6" s="20"/>
      <c r="F6" s="19"/>
      <c r="G6" s="19"/>
      <c r="H6" s="20"/>
      <c r="I6" s="19"/>
      <c r="J6" s="19"/>
      <c r="K6" s="21"/>
      <c r="L6" s="21"/>
      <c r="M6" s="21"/>
      <c r="N6" s="22"/>
      <c r="O6" s="22"/>
      <c r="P6" s="22"/>
      <c r="Q6" s="22"/>
      <c r="R6" s="22"/>
      <c r="S6" s="22"/>
      <c r="T6" s="22"/>
      <c r="U6" s="22"/>
    </row>
    <row r="7" spans="1:21" ht="16.5" customHeight="1" thickBot="1">
      <c r="A7" s="23">
        <v>46118</v>
      </c>
      <c r="B7" s="454"/>
      <c r="C7" s="24"/>
      <c r="D7" s="24"/>
      <c r="E7" s="25"/>
      <c r="F7" s="24"/>
      <c r="G7" s="24"/>
      <c r="H7" s="25"/>
      <c r="I7" s="24"/>
      <c r="J7" s="24"/>
      <c r="K7" s="3"/>
      <c r="L7" s="3"/>
      <c r="M7" s="3"/>
      <c r="N7" s="4"/>
      <c r="O7" s="4"/>
      <c r="P7" s="4"/>
      <c r="Q7" s="4"/>
      <c r="R7" s="4"/>
      <c r="S7" s="4"/>
      <c r="T7" s="4"/>
      <c r="U7" s="4"/>
    </row>
    <row r="8" spans="1:21" ht="15.75" customHeight="1">
      <c r="A8" s="15"/>
      <c r="B8" s="452" t="s">
        <v>16</v>
      </c>
      <c r="C8" s="26"/>
      <c r="D8" s="26"/>
      <c r="E8" s="26"/>
      <c r="F8" s="455" t="s">
        <v>17</v>
      </c>
      <c r="G8" s="456"/>
      <c r="H8" s="456"/>
      <c r="I8" s="456"/>
      <c r="J8" s="457"/>
      <c r="K8" s="3"/>
      <c r="L8" s="3"/>
      <c r="M8" s="3"/>
      <c r="N8" s="4"/>
      <c r="O8" s="4"/>
      <c r="P8" s="4"/>
      <c r="Q8" s="4"/>
      <c r="R8" s="4"/>
      <c r="S8" s="4"/>
      <c r="T8" s="4"/>
      <c r="U8" s="4"/>
    </row>
    <row r="9" spans="1:21" ht="16.5" customHeight="1">
      <c r="A9" s="18" t="s">
        <v>18</v>
      </c>
      <c r="B9" s="453"/>
      <c r="C9" s="27"/>
      <c r="D9" s="27"/>
      <c r="E9" s="27"/>
      <c r="F9" s="458" t="s">
        <v>19</v>
      </c>
      <c r="G9" s="459"/>
      <c r="H9" s="459"/>
      <c r="I9" s="459"/>
      <c r="J9" s="460"/>
      <c r="K9" s="28"/>
      <c r="L9" s="28"/>
      <c r="M9" s="28"/>
      <c r="N9" s="29"/>
      <c r="O9" s="29"/>
      <c r="P9" s="29"/>
      <c r="Q9" s="29"/>
      <c r="R9" s="29"/>
      <c r="S9" s="29"/>
      <c r="T9" s="29"/>
      <c r="U9" s="29"/>
    </row>
    <row r="10" spans="1:21" ht="16.5" customHeight="1" thickBot="1">
      <c r="A10" s="18">
        <f>A7+1</f>
        <v>46119</v>
      </c>
      <c r="B10" s="454"/>
      <c r="C10" s="30"/>
      <c r="D10" s="30"/>
      <c r="E10" s="30"/>
      <c r="F10" s="461" t="s">
        <v>20</v>
      </c>
      <c r="G10" s="462"/>
      <c r="H10" s="462"/>
      <c r="I10" s="462"/>
      <c r="J10" s="463"/>
      <c r="K10" s="21"/>
      <c r="L10" s="21"/>
      <c r="M10" s="21"/>
      <c r="N10" s="22"/>
      <c r="O10" s="22"/>
      <c r="P10" s="22"/>
      <c r="Q10" s="22"/>
      <c r="R10" s="22"/>
      <c r="S10" s="22"/>
      <c r="T10" s="22"/>
      <c r="U10" s="22"/>
    </row>
    <row r="11" spans="1:21" ht="23.25" customHeight="1">
      <c r="A11" s="15"/>
      <c r="B11" s="452" t="s">
        <v>16</v>
      </c>
      <c r="C11" s="31"/>
      <c r="D11" s="31"/>
      <c r="E11" s="17"/>
      <c r="F11" s="17"/>
      <c r="G11" s="17"/>
      <c r="H11" s="17"/>
      <c r="I11" s="16"/>
      <c r="J11" s="16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</row>
    <row r="12" spans="1:21" ht="16.5" customHeight="1">
      <c r="A12" s="18" t="s">
        <v>21</v>
      </c>
      <c r="B12" s="453"/>
      <c r="C12" s="19"/>
      <c r="D12" s="19"/>
      <c r="E12" s="20"/>
      <c r="F12" s="20"/>
      <c r="G12" s="20"/>
      <c r="H12" s="20"/>
      <c r="I12" s="19"/>
      <c r="J12" s="19"/>
      <c r="K12" s="21"/>
      <c r="L12" s="21"/>
      <c r="M12" s="21"/>
      <c r="N12" s="22"/>
      <c r="O12" s="22"/>
      <c r="P12" s="22"/>
      <c r="Q12" s="22"/>
      <c r="R12" s="22"/>
      <c r="S12" s="22"/>
      <c r="T12" s="22"/>
      <c r="U12" s="22"/>
    </row>
    <row r="13" spans="1:21" ht="16.5" customHeight="1" thickBot="1">
      <c r="A13" s="18">
        <f>A7+2</f>
        <v>46120</v>
      </c>
      <c r="B13" s="454"/>
      <c r="C13" s="24"/>
      <c r="D13" s="24"/>
      <c r="E13" s="25"/>
      <c r="F13" s="25"/>
      <c r="G13" s="25"/>
      <c r="H13" s="25"/>
      <c r="I13" s="24"/>
      <c r="J13" s="24"/>
      <c r="K13" s="21"/>
      <c r="L13" s="21"/>
      <c r="M13" s="21"/>
      <c r="N13" s="22"/>
      <c r="O13" s="22"/>
      <c r="P13" s="22"/>
      <c r="Q13" s="22"/>
      <c r="R13" s="22"/>
      <c r="S13" s="22"/>
      <c r="T13" s="22"/>
      <c r="U13" s="22"/>
    </row>
    <row r="14" spans="1:21" ht="34.5" customHeight="1">
      <c r="A14" s="15"/>
      <c r="B14" s="452" t="s">
        <v>16</v>
      </c>
      <c r="C14" s="17"/>
      <c r="D14" s="17"/>
      <c r="E14" s="17"/>
      <c r="F14" s="17"/>
      <c r="G14" s="17"/>
      <c r="H14" s="17"/>
      <c r="I14" s="16"/>
      <c r="J14" s="16"/>
      <c r="K14" s="32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8.5" customHeight="1">
      <c r="A15" s="18" t="s">
        <v>22</v>
      </c>
      <c r="B15" s="453"/>
      <c r="C15" s="20"/>
      <c r="D15" s="20"/>
      <c r="E15" s="20"/>
      <c r="F15" s="20"/>
      <c r="G15" s="20"/>
      <c r="H15" s="20"/>
      <c r="I15" s="19"/>
      <c r="J15" s="19"/>
      <c r="K15" s="34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21" customHeight="1" thickBot="1">
      <c r="A16" s="18">
        <f>A7+3</f>
        <v>46121</v>
      </c>
      <c r="B16" s="454"/>
      <c r="C16" s="25"/>
      <c r="D16" s="25"/>
      <c r="E16" s="25"/>
      <c r="F16" s="25"/>
      <c r="G16" s="25"/>
      <c r="H16" s="25"/>
      <c r="I16" s="24"/>
      <c r="J16" s="24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5" customHeight="1">
      <c r="A17" s="15"/>
      <c r="B17" s="452" t="s">
        <v>23</v>
      </c>
      <c r="C17" s="16"/>
      <c r="D17" s="16"/>
      <c r="E17" s="16"/>
      <c r="F17" s="16"/>
      <c r="G17" s="16"/>
      <c r="H17" s="16"/>
      <c r="I17" s="16"/>
      <c r="J17" s="16"/>
      <c r="K17" s="34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16.5" customHeight="1">
      <c r="A18" s="18"/>
      <c r="B18" s="453"/>
      <c r="C18" s="19"/>
      <c r="D18" s="19"/>
      <c r="E18" s="19"/>
      <c r="F18" s="19"/>
      <c r="G18" s="19"/>
      <c r="H18" s="19"/>
      <c r="I18" s="19"/>
      <c r="J18" s="19"/>
      <c r="K18" s="34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16.5" customHeight="1" thickBot="1">
      <c r="A19" s="18" t="s">
        <v>24</v>
      </c>
      <c r="B19" s="454"/>
      <c r="C19" s="24"/>
      <c r="D19" s="24"/>
      <c r="E19" s="24"/>
      <c r="F19" s="24"/>
      <c r="G19" s="24"/>
      <c r="H19" s="24"/>
      <c r="I19" s="24"/>
      <c r="J19" s="24"/>
      <c r="K19" s="34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ht="16.5" customHeight="1">
      <c r="A20" s="18">
        <f>A7+4</f>
        <v>46122</v>
      </c>
      <c r="B20" s="452" t="s">
        <v>16</v>
      </c>
      <c r="C20" s="16"/>
      <c r="D20" s="16"/>
      <c r="E20" s="16"/>
      <c r="F20" s="455" t="s">
        <v>17</v>
      </c>
      <c r="G20" s="456"/>
      <c r="H20" s="456"/>
      <c r="I20" s="456"/>
      <c r="J20" s="457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6.5" customHeight="1">
      <c r="A21" s="18"/>
      <c r="B21" s="453"/>
      <c r="C21" s="19"/>
      <c r="D21" s="19"/>
      <c r="E21" s="19"/>
      <c r="F21" s="458" t="s">
        <v>19</v>
      </c>
      <c r="G21" s="459"/>
      <c r="H21" s="459"/>
      <c r="I21" s="459"/>
      <c r="J21" s="46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23.25" customHeight="1" thickBot="1">
      <c r="A22" s="36"/>
      <c r="B22" s="454"/>
      <c r="C22" s="24"/>
      <c r="D22" s="24"/>
      <c r="E22" s="24"/>
      <c r="F22" s="461" t="s">
        <v>20</v>
      </c>
      <c r="G22" s="462"/>
      <c r="H22" s="462"/>
      <c r="I22" s="462"/>
      <c r="J22" s="463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6.5" customHeight="1">
      <c r="A23" s="37"/>
      <c r="B23" s="469" t="s">
        <v>25</v>
      </c>
      <c r="C23" s="16"/>
      <c r="D23" s="16"/>
      <c r="E23" s="16"/>
      <c r="F23" s="16"/>
      <c r="G23" s="16"/>
      <c r="H23" s="16"/>
      <c r="I23" s="16"/>
      <c r="J23" s="16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6.5" customHeight="1">
      <c r="A24" s="38"/>
      <c r="B24" s="453"/>
      <c r="C24" s="19"/>
      <c r="D24" s="19"/>
      <c r="E24" s="19"/>
      <c r="F24" s="19"/>
      <c r="G24" s="19"/>
      <c r="H24" s="19"/>
      <c r="I24" s="19"/>
      <c r="J24" s="19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</row>
    <row r="25" spans="1:21" ht="16.5" customHeight="1" thickBot="1">
      <c r="A25" s="38"/>
      <c r="B25" s="453"/>
      <c r="C25" s="24"/>
      <c r="D25" s="24"/>
      <c r="E25" s="24"/>
      <c r="F25" s="24"/>
      <c r="G25" s="24"/>
      <c r="H25" s="24"/>
      <c r="I25" s="24"/>
      <c r="J25" s="24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</row>
    <row r="26" spans="1:21" ht="16.5" customHeight="1">
      <c r="A26" s="18" t="s">
        <v>26</v>
      </c>
      <c r="B26" s="452" t="s">
        <v>27</v>
      </c>
      <c r="C26" s="16"/>
      <c r="D26" s="16"/>
      <c r="E26" s="16"/>
      <c r="F26" s="16"/>
      <c r="G26" s="16"/>
      <c r="H26" s="16"/>
      <c r="I26" s="16"/>
      <c r="J26" s="16"/>
      <c r="K26" s="3"/>
      <c r="L26" s="3"/>
      <c r="M26" s="3"/>
      <c r="N26" s="4"/>
      <c r="O26" s="4"/>
      <c r="P26" s="4"/>
      <c r="Q26" s="4"/>
      <c r="R26" s="4"/>
      <c r="S26" s="4"/>
      <c r="T26" s="4"/>
      <c r="U26" s="4"/>
    </row>
    <row r="27" spans="1:21" ht="16.5" customHeight="1">
      <c r="A27" s="18">
        <f>A7+5</f>
        <v>46123</v>
      </c>
      <c r="B27" s="453"/>
      <c r="C27" s="19"/>
      <c r="D27" s="19"/>
      <c r="E27" s="19"/>
      <c r="F27" s="19"/>
      <c r="G27" s="19"/>
      <c r="H27" s="19"/>
      <c r="I27" s="19"/>
      <c r="J27" s="19"/>
      <c r="K27" s="21"/>
      <c r="L27" s="39"/>
      <c r="M27" s="21"/>
      <c r="N27" s="22"/>
      <c r="O27" s="22"/>
      <c r="P27" s="22"/>
      <c r="Q27" s="22"/>
      <c r="R27" s="22"/>
      <c r="S27" s="22"/>
      <c r="T27" s="22"/>
      <c r="U27" s="22"/>
    </row>
    <row r="28" spans="1:21" ht="16.5" customHeight="1" thickBot="1">
      <c r="A28" s="18"/>
      <c r="B28" s="454"/>
      <c r="C28" s="24"/>
      <c r="D28" s="24"/>
      <c r="E28" s="24"/>
      <c r="F28" s="24"/>
      <c r="G28" s="24"/>
      <c r="H28" s="24"/>
      <c r="I28" s="24"/>
      <c r="J28" s="24"/>
      <c r="K28" s="3"/>
      <c r="L28" s="3"/>
      <c r="M28" s="3"/>
      <c r="N28" s="4"/>
      <c r="O28" s="4"/>
      <c r="P28" s="4"/>
      <c r="Q28" s="4"/>
      <c r="R28" s="4"/>
      <c r="S28" s="4"/>
      <c r="T28" s="4"/>
      <c r="U28" s="4"/>
    </row>
    <row r="29" spans="1:21" ht="15" customHeight="1">
      <c r="A29" s="18"/>
      <c r="B29" s="452" t="s">
        <v>16</v>
      </c>
      <c r="C29" s="16"/>
      <c r="D29" s="16"/>
      <c r="E29" s="16"/>
      <c r="F29" s="16"/>
      <c r="G29" s="16"/>
      <c r="H29" s="16"/>
      <c r="I29" s="16"/>
      <c r="J29" s="16"/>
      <c r="K29" s="3"/>
      <c r="L29" s="3"/>
      <c r="M29" s="3"/>
      <c r="N29" s="3"/>
      <c r="O29" s="4"/>
      <c r="P29" s="4"/>
      <c r="Q29" s="4"/>
      <c r="R29" s="4"/>
      <c r="S29" s="4"/>
      <c r="T29" s="4"/>
      <c r="U29" s="4"/>
    </row>
    <row r="30" spans="1:21" ht="16.5" customHeight="1">
      <c r="A30" s="18"/>
      <c r="B30" s="453"/>
      <c r="C30" s="19"/>
      <c r="D30" s="19"/>
      <c r="E30" s="19"/>
      <c r="F30" s="19"/>
      <c r="G30" s="19"/>
      <c r="H30" s="19"/>
      <c r="I30" s="19"/>
      <c r="J30" s="19"/>
      <c r="K30" s="39"/>
      <c r="L30" s="39"/>
      <c r="M30" s="39"/>
      <c r="N30" s="39"/>
      <c r="O30" s="4"/>
      <c r="P30" s="4"/>
      <c r="Q30" s="4"/>
      <c r="R30" s="4"/>
      <c r="S30" s="4"/>
      <c r="T30" s="4"/>
      <c r="U30" s="4"/>
    </row>
    <row r="31" spans="1:21" ht="20.25" customHeight="1" thickBot="1">
      <c r="A31" s="40"/>
      <c r="B31" s="454"/>
      <c r="C31" s="24"/>
      <c r="D31" s="24"/>
      <c r="E31" s="24"/>
      <c r="F31" s="24"/>
      <c r="G31" s="24"/>
      <c r="H31" s="24"/>
      <c r="I31" s="24"/>
      <c r="J31" s="24"/>
      <c r="K31" s="41"/>
      <c r="L31" s="41"/>
      <c r="M31" s="41"/>
      <c r="N31" s="41"/>
      <c r="O31" s="42"/>
      <c r="P31" s="42"/>
      <c r="Q31" s="42"/>
      <c r="R31" s="42"/>
      <c r="S31" s="42"/>
      <c r="T31" s="42"/>
      <c r="U31" s="42"/>
    </row>
    <row r="32" spans="1:21" ht="31.5" customHeight="1">
      <c r="A32" s="43"/>
      <c r="B32" s="469" t="s">
        <v>25</v>
      </c>
      <c r="C32" s="16"/>
      <c r="D32" s="16"/>
      <c r="E32" s="16"/>
      <c r="F32" s="16"/>
      <c r="G32" s="16"/>
      <c r="H32" s="16"/>
      <c r="I32" s="16"/>
      <c r="J32" s="16"/>
      <c r="K32" s="44"/>
      <c r="L32" s="44"/>
      <c r="M32" s="44"/>
      <c r="N32" s="45"/>
      <c r="O32" s="45"/>
      <c r="P32" s="45"/>
      <c r="Q32" s="45"/>
      <c r="R32" s="45"/>
      <c r="S32" s="45"/>
      <c r="T32" s="45"/>
      <c r="U32" s="45"/>
    </row>
    <row r="33" spans="1:21" ht="15" customHeight="1">
      <c r="A33" s="18"/>
      <c r="B33" s="453"/>
      <c r="C33" s="19"/>
      <c r="D33" s="19"/>
      <c r="E33" s="19"/>
      <c r="F33" s="19"/>
      <c r="G33" s="19"/>
      <c r="H33" s="19"/>
      <c r="I33" s="19"/>
      <c r="J33" s="19"/>
      <c r="K33" s="44"/>
      <c r="L33" s="44"/>
      <c r="M33" s="44"/>
      <c r="N33" s="45"/>
      <c r="O33" s="45"/>
      <c r="P33" s="45"/>
      <c r="Q33" s="45"/>
      <c r="R33" s="45"/>
      <c r="S33" s="45"/>
      <c r="T33" s="45"/>
      <c r="U33" s="45"/>
    </row>
    <row r="34" spans="1:21" ht="24.75" customHeight="1" thickBot="1">
      <c r="A34" s="18"/>
      <c r="B34" s="453"/>
      <c r="C34" s="24"/>
      <c r="D34" s="24"/>
      <c r="E34" s="24"/>
      <c r="F34" s="24"/>
      <c r="G34" s="24"/>
      <c r="H34" s="24"/>
      <c r="I34" s="24"/>
      <c r="J34" s="24"/>
      <c r="K34" s="46"/>
      <c r="L34" s="46"/>
      <c r="M34" s="46"/>
      <c r="N34" s="47"/>
      <c r="O34" s="47"/>
      <c r="P34" s="47"/>
      <c r="Q34" s="47"/>
      <c r="R34" s="47"/>
      <c r="S34" s="47"/>
      <c r="T34" s="47"/>
      <c r="U34" s="47"/>
    </row>
    <row r="35" spans="1:21" ht="15" customHeight="1">
      <c r="A35" s="18" t="s">
        <v>28</v>
      </c>
      <c r="B35" s="452" t="s">
        <v>27</v>
      </c>
      <c r="C35" s="16"/>
      <c r="D35" s="16"/>
      <c r="E35" s="16"/>
      <c r="F35" s="16"/>
      <c r="G35" s="16"/>
      <c r="H35" s="16"/>
      <c r="I35" s="16"/>
      <c r="J35" s="16"/>
      <c r="K35" s="46"/>
      <c r="L35" s="46"/>
      <c r="M35" s="46"/>
      <c r="N35" s="47"/>
      <c r="O35" s="47"/>
      <c r="P35" s="47"/>
      <c r="Q35" s="47"/>
      <c r="R35" s="47"/>
      <c r="S35" s="47"/>
      <c r="T35" s="47"/>
      <c r="U35" s="47"/>
    </row>
    <row r="36" spans="1:21" ht="18.75" customHeight="1">
      <c r="A36" s="18">
        <f>A7+6</f>
        <v>46124</v>
      </c>
      <c r="B36" s="453"/>
      <c r="C36" s="19"/>
      <c r="D36" s="19"/>
      <c r="E36" s="19"/>
      <c r="F36" s="19"/>
      <c r="G36" s="19"/>
      <c r="H36" s="19"/>
      <c r="I36" s="19"/>
      <c r="J36" s="19"/>
      <c r="K36" s="48"/>
      <c r="L36" s="48"/>
      <c r="M36" s="48"/>
      <c r="N36" s="49"/>
      <c r="O36" s="49"/>
      <c r="P36" s="49"/>
      <c r="Q36" s="49"/>
      <c r="R36" s="49"/>
      <c r="S36" s="49"/>
      <c r="T36" s="49"/>
      <c r="U36" s="49"/>
    </row>
    <row r="37" spans="1:21" ht="18.75" customHeight="1" thickBot="1">
      <c r="A37" s="38"/>
      <c r="B37" s="454"/>
      <c r="C37" s="24"/>
      <c r="D37" s="24"/>
      <c r="E37" s="24"/>
      <c r="F37" s="24"/>
      <c r="G37" s="24"/>
      <c r="H37" s="24"/>
      <c r="I37" s="24"/>
      <c r="J37" s="24"/>
      <c r="K37" s="46"/>
      <c r="L37" s="46"/>
      <c r="M37" s="46"/>
      <c r="N37" s="47"/>
      <c r="O37" s="47"/>
      <c r="P37" s="47"/>
      <c r="Q37" s="47"/>
      <c r="R37" s="47"/>
      <c r="S37" s="47"/>
      <c r="T37" s="47"/>
      <c r="U37" s="47"/>
    </row>
    <row r="38" spans="1:21" ht="18.75" customHeight="1">
      <c r="A38" s="50"/>
      <c r="B38" s="452" t="s">
        <v>16</v>
      </c>
      <c r="C38" s="16"/>
      <c r="D38" s="16"/>
      <c r="E38" s="16"/>
      <c r="F38" s="455" t="s">
        <v>17</v>
      </c>
      <c r="G38" s="456"/>
      <c r="H38" s="456"/>
      <c r="I38" s="456"/>
      <c r="J38" s="457"/>
      <c r="K38" s="46"/>
      <c r="L38" s="46"/>
      <c r="M38" s="46"/>
      <c r="N38" s="47"/>
      <c r="O38" s="47"/>
      <c r="P38" s="47"/>
      <c r="Q38" s="47"/>
      <c r="R38" s="47"/>
      <c r="S38" s="47"/>
      <c r="T38" s="47"/>
      <c r="U38" s="47"/>
    </row>
    <row r="39" spans="1:21" ht="18.75" customHeight="1">
      <c r="A39" s="38"/>
      <c r="B39" s="453"/>
      <c r="C39" s="19"/>
      <c r="D39" s="19"/>
      <c r="E39" s="19"/>
      <c r="F39" s="458" t="s">
        <v>19</v>
      </c>
      <c r="G39" s="459"/>
      <c r="H39" s="459"/>
      <c r="I39" s="459"/>
      <c r="J39" s="460"/>
      <c r="K39" s="48"/>
      <c r="L39" s="48"/>
      <c r="M39" s="48"/>
      <c r="N39" s="49"/>
      <c r="O39" s="49"/>
      <c r="P39" s="49"/>
      <c r="Q39" s="49"/>
      <c r="R39" s="49"/>
      <c r="S39" s="49"/>
      <c r="T39" s="49"/>
      <c r="U39" s="49"/>
    </row>
    <row r="40" spans="1:21" ht="18.75" customHeight="1" thickBot="1">
      <c r="A40" s="51"/>
      <c r="B40" s="454"/>
      <c r="C40" s="24"/>
      <c r="D40" s="24"/>
      <c r="E40" s="24"/>
      <c r="F40" s="461" t="s">
        <v>20</v>
      </c>
      <c r="G40" s="462"/>
      <c r="H40" s="462"/>
      <c r="I40" s="462"/>
      <c r="J40" s="463"/>
      <c r="K40" s="46"/>
      <c r="L40" s="46"/>
      <c r="M40" s="46"/>
      <c r="N40" s="47"/>
      <c r="O40" s="47"/>
      <c r="P40" s="47"/>
      <c r="Q40" s="47"/>
      <c r="R40" s="47"/>
      <c r="S40" s="47"/>
      <c r="T40" s="47"/>
      <c r="U40" s="47"/>
    </row>
    <row r="41" spans="1:21" ht="15.75" customHeight="1">
      <c r="A41" s="52"/>
      <c r="B41" s="1"/>
      <c r="C41" s="53"/>
      <c r="D41" s="54"/>
      <c r="E41" s="54"/>
      <c r="F41" s="54"/>
      <c r="G41" s="54"/>
      <c r="H41" s="3"/>
      <c r="I41" s="3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3"/>
    </row>
    <row r="42" spans="1:21" ht="15.75" customHeight="1">
      <c r="A42" s="6"/>
      <c r="B42" s="1"/>
      <c r="C42" s="53"/>
      <c r="D42" s="54"/>
      <c r="E42" s="54"/>
      <c r="F42" s="54"/>
      <c r="G42" s="54"/>
      <c r="H42" s="3"/>
      <c r="I42" s="3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3"/>
    </row>
    <row r="43" spans="1:21" ht="12" customHeight="1">
      <c r="A43" s="52"/>
      <c r="B43" s="55"/>
      <c r="C43" s="56"/>
      <c r="D43" s="54"/>
      <c r="E43" s="54"/>
      <c r="F43" s="54"/>
      <c r="G43" s="54"/>
      <c r="H43" s="3"/>
      <c r="I43" s="3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3"/>
    </row>
    <row r="44" spans="1:21" ht="15.75" customHeight="1">
      <c r="A44" s="52"/>
      <c r="B44" s="8"/>
      <c r="C44" s="56"/>
      <c r="D44" s="54"/>
      <c r="E44" s="54"/>
      <c r="F44" s="54"/>
      <c r="G44" s="54"/>
      <c r="H44" s="3"/>
      <c r="I44" s="3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</row>
    <row r="45" spans="1:21" ht="15.75" customHeight="1">
      <c r="A45" s="52"/>
      <c r="B45" s="8"/>
      <c r="C45" s="56"/>
      <c r="D45" s="54"/>
      <c r="E45" s="54"/>
      <c r="F45" s="54"/>
      <c r="G45" s="54"/>
      <c r="H45" s="3"/>
      <c r="I45" s="3"/>
      <c r="J45" s="3"/>
      <c r="K45" s="3"/>
      <c r="L45" s="3"/>
      <c r="M45" s="3"/>
      <c r="N45" s="4"/>
      <c r="O45" s="4"/>
      <c r="P45" s="4"/>
      <c r="Q45" s="4"/>
      <c r="R45" s="4"/>
      <c r="S45" s="4"/>
      <c r="T45" s="4"/>
      <c r="U45" s="4"/>
    </row>
    <row r="46" spans="1:21" ht="15.75" customHeight="1">
      <c r="A46" s="52"/>
      <c r="B46" s="8"/>
      <c r="C46" s="56"/>
      <c r="D46" s="54"/>
      <c r="E46" s="54"/>
      <c r="F46" s="54"/>
      <c r="G46" s="54"/>
      <c r="H46" s="3"/>
      <c r="I46" s="3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</row>
    <row r="47" spans="1:21" ht="15.75" customHeight="1">
      <c r="A47" s="52"/>
      <c r="B47" s="8"/>
      <c r="C47" s="56"/>
      <c r="D47" s="54"/>
      <c r="E47" s="54"/>
      <c r="F47" s="54"/>
      <c r="G47" s="54"/>
      <c r="H47" s="3"/>
      <c r="I47" s="3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  <c r="U47" s="4"/>
    </row>
    <row r="48" spans="1:21" ht="15.75" customHeight="1">
      <c r="A48" s="52"/>
      <c r="B48" s="8"/>
      <c r="C48" s="56"/>
      <c r="D48" s="54"/>
      <c r="E48" s="54"/>
      <c r="F48" s="54"/>
      <c r="G48" s="54"/>
      <c r="H48" s="3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</row>
    <row r="49" spans="1:21" ht="15.75" customHeight="1">
      <c r="A49" s="52"/>
      <c r="B49" s="8"/>
      <c r="C49" s="56"/>
      <c r="D49" s="54"/>
      <c r="E49" s="54"/>
      <c r="F49" s="54"/>
      <c r="G49" s="54"/>
      <c r="H49" s="3"/>
      <c r="I49" s="3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  <c r="U49" s="4"/>
    </row>
    <row r="50" spans="1:21" ht="15.75" customHeight="1">
      <c r="A50" s="52"/>
      <c r="B50" s="8"/>
      <c r="C50" s="56"/>
      <c r="D50" s="54"/>
      <c r="E50" s="54"/>
      <c r="F50" s="54"/>
      <c r="G50" s="54"/>
      <c r="H50" s="3"/>
      <c r="I50" s="3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  <c r="U50" s="4"/>
    </row>
    <row r="51" spans="1:21" ht="15.75" customHeight="1">
      <c r="A51" s="52"/>
      <c r="B51" s="8"/>
      <c r="C51" s="56"/>
      <c r="D51" s="54"/>
      <c r="E51" s="54"/>
      <c r="F51" s="54"/>
      <c r="G51" s="54"/>
      <c r="H51" s="3"/>
      <c r="I51" s="3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  <c r="U51" s="4"/>
    </row>
    <row r="52" spans="1:21" ht="15.75" customHeight="1">
      <c r="A52" s="52"/>
      <c r="B52" s="8"/>
      <c r="C52" s="56"/>
      <c r="D52" s="54"/>
      <c r="E52" s="54"/>
      <c r="F52" s="54"/>
      <c r="G52" s="54"/>
      <c r="H52" s="3"/>
      <c r="I52" s="3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  <c r="U52" s="4"/>
    </row>
    <row r="53" spans="1:21" ht="15.75" customHeight="1">
      <c r="A53" s="52"/>
      <c r="B53" s="8"/>
      <c r="C53" s="56"/>
      <c r="D53" s="54"/>
      <c r="E53" s="54"/>
      <c r="F53" s="54"/>
      <c r="G53" s="54"/>
      <c r="H53" s="3"/>
      <c r="I53" s="3"/>
      <c r="J53" s="3"/>
      <c r="K53" s="3"/>
      <c r="L53" s="3"/>
      <c r="M53" s="3"/>
      <c r="N53" s="4"/>
      <c r="O53" s="4"/>
      <c r="P53" s="4"/>
      <c r="Q53" s="4"/>
      <c r="R53" s="4"/>
      <c r="S53" s="4"/>
      <c r="T53" s="4"/>
      <c r="U53" s="4"/>
    </row>
    <row r="54" spans="1:21" ht="15.75" customHeight="1">
      <c r="A54" s="52"/>
      <c r="B54" s="8"/>
      <c r="C54" s="56"/>
      <c r="D54" s="54"/>
      <c r="E54" s="54"/>
      <c r="F54" s="54"/>
      <c r="G54" s="54"/>
      <c r="H54" s="3"/>
      <c r="I54" s="3"/>
      <c r="J54" s="3"/>
      <c r="K54" s="3"/>
      <c r="L54" s="3"/>
      <c r="M54" s="3"/>
      <c r="N54" s="4"/>
      <c r="O54" s="4"/>
      <c r="P54" s="4"/>
      <c r="Q54" s="4"/>
      <c r="R54" s="4"/>
      <c r="S54" s="4"/>
      <c r="T54" s="4"/>
      <c r="U54" s="4"/>
    </row>
    <row r="55" spans="1:21" ht="15.75" customHeight="1">
      <c r="A55" s="52"/>
      <c r="B55" s="8"/>
      <c r="C55" s="56"/>
      <c r="D55" s="54"/>
      <c r="E55" s="54"/>
      <c r="F55" s="54"/>
      <c r="G55" s="54"/>
      <c r="H55" s="3"/>
      <c r="I55" s="3"/>
      <c r="J55" s="3"/>
      <c r="K55" s="3"/>
      <c r="L55" s="3"/>
      <c r="M55" s="3"/>
      <c r="N55" s="4"/>
      <c r="O55" s="4"/>
      <c r="P55" s="4"/>
      <c r="Q55" s="4"/>
      <c r="R55" s="4"/>
      <c r="S55" s="4"/>
      <c r="T55" s="4"/>
      <c r="U55" s="4"/>
    </row>
    <row r="56" spans="1:21" ht="15.75" customHeight="1">
      <c r="A56" s="52"/>
      <c r="B56" s="8"/>
      <c r="C56" s="56"/>
      <c r="D56" s="54"/>
      <c r="E56" s="54"/>
      <c r="F56" s="54"/>
      <c r="G56" s="54"/>
      <c r="H56" s="3"/>
      <c r="I56" s="3"/>
      <c r="J56" s="3"/>
      <c r="K56" s="3"/>
      <c r="L56" s="3"/>
      <c r="M56" s="3"/>
      <c r="N56" s="4"/>
      <c r="O56" s="4"/>
      <c r="P56" s="4"/>
      <c r="Q56" s="4"/>
      <c r="R56" s="4"/>
      <c r="S56" s="4"/>
      <c r="T56" s="4"/>
      <c r="U56" s="4"/>
    </row>
    <row r="57" spans="1:21" ht="15.75" customHeight="1">
      <c r="A57" s="52"/>
      <c r="B57" s="8"/>
      <c r="C57" s="56"/>
      <c r="D57" s="54"/>
      <c r="E57" s="54"/>
      <c r="F57" s="54"/>
      <c r="G57" s="54"/>
      <c r="H57" s="3"/>
      <c r="I57" s="3"/>
      <c r="J57" s="3"/>
      <c r="K57" s="3"/>
      <c r="L57" s="3"/>
      <c r="M57" s="3"/>
      <c r="N57" s="4"/>
      <c r="O57" s="4"/>
      <c r="P57" s="4"/>
      <c r="Q57" s="4"/>
      <c r="R57" s="4"/>
      <c r="S57" s="4"/>
      <c r="T57" s="4"/>
      <c r="U57" s="4"/>
    </row>
    <row r="58" spans="1:21" ht="15.75" customHeight="1">
      <c r="A58" s="52"/>
      <c r="B58" s="8"/>
      <c r="C58" s="56"/>
      <c r="D58" s="54"/>
      <c r="E58" s="54"/>
      <c r="F58" s="54"/>
      <c r="G58" s="54"/>
      <c r="H58" s="3"/>
      <c r="I58" s="3"/>
      <c r="J58" s="3"/>
      <c r="K58" s="3"/>
      <c r="L58" s="3"/>
      <c r="M58" s="3"/>
      <c r="N58" s="4"/>
      <c r="O58" s="4"/>
      <c r="P58" s="4"/>
      <c r="Q58" s="4"/>
      <c r="R58" s="4"/>
      <c r="S58" s="4"/>
      <c r="T58" s="4"/>
      <c r="U58" s="4"/>
    </row>
    <row r="59" spans="1:21" ht="15.75" customHeight="1">
      <c r="A59" s="52"/>
      <c r="B59" s="8"/>
      <c r="C59" s="56"/>
      <c r="D59" s="54"/>
      <c r="E59" s="54"/>
      <c r="F59" s="54"/>
      <c r="G59" s="54"/>
      <c r="H59" s="3"/>
      <c r="I59" s="3"/>
      <c r="J59" s="3"/>
      <c r="K59" s="3"/>
      <c r="L59" s="3"/>
      <c r="M59" s="3"/>
      <c r="N59" s="4"/>
      <c r="O59" s="4"/>
      <c r="P59" s="4"/>
      <c r="Q59" s="4"/>
      <c r="R59" s="4"/>
      <c r="S59" s="4"/>
      <c r="T59" s="4"/>
      <c r="U59" s="4"/>
    </row>
    <row r="60" spans="1:21" ht="15.75" customHeight="1">
      <c r="A60" s="52"/>
      <c r="B60" s="8"/>
      <c r="C60" s="56"/>
      <c r="D60" s="54"/>
      <c r="E60" s="54"/>
      <c r="F60" s="54"/>
      <c r="G60" s="54"/>
      <c r="H60" s="3"/>
      <c r="I60" s="3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  <c r="U60" s="4"/>
    </row>
    <row r="61" spans="1:21" ht="15.75" customHeight="1">
      <c r="A61" s="52"/>
      <c r="B61" s="8"/>
      <c r="C61" s="56"/>
      <c r="D61" s="54"/>
      <c r="E61" s="54"/>
      <c r="F61" s="54"/>
      <c r="G61" s="54"/>
      <c r="H61" s="3"/>
      <c r="I61" s="3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  <c r="U61" s="4"/>
    </row>
    <row r="62" spans="1:21" ht="15.75" customHeight="1">
      <c r="A62" s="52"/>
      <c r="B62" s="8"/>
      <c r="C62" s="56"/>
      <c r="D62" s="54"/>
      <c r="E62" s="54"/>
      <c r="F62" s="54"/>
      <c r="G62" s="54"/>
      <c r="H62" s="3"/>
      <c r="I62" s="3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  <c r="U62" s="4"/>
    </row>
    <row r="63" spans="1:21" ht="15.75" customHeight="1">
      <c r="A63" s="52"/>
      <c r="B63" s="8"/>
      <c r="C63" s="56"/>
      <c r="D63" s="54"/>
      <c r="E63" s="54"/>
      <c r="F63" s="54"/>
      <c r="G63" s="54"/>
      <c r="H63" s="3"/>
      <c r="I63" s="3"/>
      <c r="J63" s="3"/>
      <c r="K63" s="3"/>
      <c r="L63" s="3"/>
      <c r="M63" s="3"/>
      <c r="N63" s="4"/>
      <c r="O63" s="4"/>
      <c r="P63" s="4"/>
      <c r="Q63" s="4"/>
      <c r="R63" s="4"/>
      <c r="S63" s="4"/>
      <c r="T63" s="4"/>
      <c r="U63" s="4"/>
    </row>
    <row r="64" spans="1:21" ht="15.75" customHeight="1">
      <c r="A64" s="52"/>
      <c r="B64" s="8"/>
      <c r="C64" s="56"/>
      <c r="D64" s="54"/>
      <c r="E64" s="54"/>
      <c r="F64" s="54"/>
      <c r="G64" s="54"/>
      <c r="H64" s="3"/>
      <c r="I64" s="3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  <c r="U64" s="4"/>
    </row>
    <row r="65" spans="1:21" ht="15.75" customHeight="1">
      <c r="A65" s="52"/>
      <c r="B65" s="8"/>
      <c r="C65" s="56"/>
      <c r="D65" s="54"/>
      <c r="E65" s="54"/>
      <c r="F65" s="54"/>
      <c r="G65" s="54"/>
      <c r="H65" s="3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</row>
    <row r="66" spans="1:21" ht="15.75" customHeight="1">
      <c r="A66" s="52"/>
      <c r="B66" s="8"/>
      <c r="C66" s="56"/>
      <c r="D66" s="54"/>
      <c r="E66" s="54"/>
      <c r="F66" s="54"/>
      <c r="G66" s="54"/>
      <c r="H66" s="3"/>
      <c r="I66" s="3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  <c r="U66" s="4"/>
    </row>
    <row r="67" spans="1:21" ht="15.75" customHeight="1">
      <c r="A67" s="52"/>
      <c r="B67" s="8"/>
      <c r="C67" s="56"/>
      <c r="D67" s="54"/>
      <c r="E67" s="54"/>
      <c r="F67" s="54"/>
      <c r="G67" s="54"/>
      <c r="H67" s="3"/>
      <c r="I67" s="3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  <c r="U67" s="4"/>
    </row>
    <row r="68" spans="1:21" ht="15.75" customHeight="1">
      <c r="A68" s="52"/>
      <c r="B68" s="8"/>
      <c r="C68" s="56"/>
      <c r="D68" s="54"/>
      <c r="E68" s="54"/>
      <c r="F68" s="54"/>
      <c r="G68" s="54"/>
      <c r="H68" s="3"/>
      <c r="I68" s="3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  <c r="U68" s="4"/>
    </row>
    <row r="69" spans="1:21" ht="15.75" customHeight="1">
      <c r="A69" s="52"/>
      <c r="B69" s="8"/>
      <c r="C69" s="56"/>
      <c r="D69" s="54"/>
      <c r="E69" s="54"/>
      <c r="F69" s="54"/>
      <c r="G69" s="54"/>
      <c r="H69" s="3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</row>
    <row r="70" spans="1:21" ht="15.75" customHeight="1">
      <c r="A70" s="52"/>
      <c r="B70" s="8"/>
      <c r="C70" s="56"/>
      <c r="D70" s="54"/>
      <c r="E70" s="54"/>
      <c r="F70" s="54"/>
      <c r="G70" s="54"/>
      <c r="H70" s="3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</row>
    <row r="71" spans="1:21" ht="15.75" customHeight="1">
      <c r="A71" s="52"/>
      <c r="B71" s="8"/>
      <c r="C71" s="56"/>
      <c r="D71" s="54"/>
      <c r="E71" s="54"/>
      <c r="F71" s="54"/>
      <c r="G71" s="54"/>
      <c r="H71" s="3"/>
      <c r="I71" s="3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</row>
    <row r="72" spans="1:21" ht="15.75" customHeight="1">
      <c r="A72" s="52"/>
      <c r="B72" s="8"/>
      <c r="C72" s="56"/>
      <c r="D72" s="54"/>
      <c r="E72" s="54"/>
      <c r="F72" s="54"/>
      <c r="G72" s="54"/>
      <c r="H72" s="3"/>
      <c r="I72" s="3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</row>
    <row r="73" spans="1:21" ht="15.75" customHeight="1">
      <c r="A73" s="52"/>
      <c r="B73" s="8"/>
      <c r="C73" s="56"/>
      <c r="D73" s="54"/>
      <c r="E73" s="54"/>
      <c r="F73" s="54"/>
      <c r="G73" s="54"/>
      <c r="H73" s="3"/>
      <c r="I73" s="3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  <c r="U73" s="4"/>
    </row>
    <row r="74" spans="1:21" ht="15.75" customHeight="1">
      <c r="A74" s="52"/>
      <c r="B74" s="8"/>
      <c r="C74" s="56"/>
      <c r="D74" s="54"/>
      <c r="E74" s="54"/>
      <c r="F74" s="54"/>
      <c r="G74" s="54"/>
      <c r="H74" s="3"/>
      <c r="I74" s="3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  <c r="U74" s="4"/>
    </row>
    <row r="75" spans="1:21" ht="15.75" customHeight="1">
      <c r="A75" s="52"/>
      <c r="B75" s="8"/>
      <c r="C75" s="56"/>
      <c r="D75" s="54"/>
      <c r="E75" s="54"/>
      <c r="F75" s="54"/>
      <c r="G75" s="54"/>
      <c r="H75" s="3"/>
      <c r="I75" s="3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  <c r="U75" s="4"/>
    </row>
    <row r="76" spans="1:21" ht="15.75" customHeight="1">
      <c r="A76" s="52"/>
      <c r="B76" s="8"/>
      <c r="C76" s="56"/>
      <c r="D76" s="54"/>
      <c r="E76" s="54"/>
      <c r="F76" s="54"/>
      <c r="G76" s="54"/>
      <c r="H76" s="3"/>
      <c r="I76" s="3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  <c r="U76" s="4"/>
    </row>
    <row r="77" spans="1:21" ht="15.75" customHeight="1">
      <c r="A77" s="52"/>
      <c r="B77" s="8"/>
      <c r="C77" s="56"/>
      <c r="D77" s="54"/>
      <c r="E77" s="54"/>
      <c r="F77" s="54"/>
      <c r="G77" s="54"/>
      <c r="H77" s="3"/>
      <c r="I77" s="3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  <c r="U77" s="4"/>
    </row>
    <row r="78" spans="1:21" ht="15.75" customHeight="1">
      <c r="A78" s="52"/>
      <c r="B78" s="8"/>
      <c r="C78" s="56"/>
      <c r="D78" s="54"/>
      <c r="E78" s="54"/>
      <c r="F78" s="54"/>
      <c r="G78" s="54"/>
      <c r="H78" s="3"/>
      <c r="I78" s="3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  <c r="U78" s="4"/>
    </row>
    <row r="79" spans="1:21" ht="15.75" customHeight="1">
      <c r="A79" s="52"/>
      <c r="B79" s="8"/>
      <c r="C79" s="56"/>
      <c r="D79" s="54"/>
      <c r="E79" s="54"/>
      <c r="F79" s="54"/>
      <c r="G79" s="54"/>
      <c r="H79" s="3"/>
      <c r="I79" s="3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  <c r="U79" s="4"/>
    </row>
    <row r="80" spans="1:21" ht="15.75" customHeight="1">
      <c r="A80" s="52"/>
      <c r="B80" s="8"/>
      <c r="C80" s="56"/>
      <c r="D80" s="54"/>
      <c r="E80" s="54"/>
      <c r="F80" s="54"/>
      <c r="G80" s="54"/>
      <c r="H80" s="3"/>
      <c r="I80" s="3"/>
      <c r="J80" s="3"/>
      <c r="K80" s="3"/>
      <c r="L80" s="3"/>
      <c r="M80" s="3"/>
      <c r="N80" s="4"/>
      <c r="O80" s="4"/>
      <c r="P80" s="4"/>
      <c r="Q80" s="4"/>
      <c r="R80" s="4"/>
      <c r="S80" s="4"/>
      <c r="T80" s="4"/>
      <c r="U80" s="4"/>
    </row>
    <row r="81" spans="1:21" ht="15.75" customHeight="1">
      <c r="A81" s="52"/>
      <c r="B81" s="8"/>
      <c r="C81" s="56"/>
      <c r="D81" s="54"/>
      <c r="E81" s="54"/>
      <c r="F81" s="54"/>
      <c r="G81" s="54"/>
      <c r="H81" s="3"/>
      <c r="I81" s="3"/>
      <c r="J81" s="3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</row>
    <row r="82" spans="1:21" ht="15.75" customHeight="1">
      <c r="A82" s="52"/>
      <c r="B82" s="8"/>
      <c r="C82" s="56"/>
      <c r="D82" s="54"/>
      <c r="E82" s="54"/>
      <c r="F82" s="54"/>
      <c r="G82" s="54"/>
      <c r="H82" s="3"/>
      <c r="I82" s="3"/>
      <c r="J82" s="3"/>
      <c r="K82" s="3"/>
      <c r="L82" s="3"/>
      <c r="M82" s="3"/>
      <c r="N82" s="4"/>
      <c r="O82" s="4"/>
      <c r="P82" s="4"/>
      <c r="Q82" s="4"/>
      <c r="R82" s="4"/>
      <c r="S82" s="4"/>
      <c r="T82" s="4"/>
      <c r="U82" s="4"/>
    </row>
    <row r="83" spans="1:21" ht="15.75" customHeight="1">
      <c r="A83" s="52"/>
      <c r="B83" s="8"/>
      <c r="C83" s="56"/>
      <c r="D83" s="54"/>
      <c r="E83" s="54"/>
      <c r="F83" s="54"/>
      <c r="G83" s="54"/>
      <c r="H83" s="3"/>
      <c r="I83" s="3"/>
      <c r="J83" s="3"/>
      <c r="K83" s="3"/>
      <c r="L83" s="3"/>
      <c r="M83" s="3"/>
      <c r="N83" s="4"/>
      <c r="O83" s="4"/>
      <c r="P83" s="4"/>
      <c r="Q83" s="4"/>
      <c r="R83" s="4"/>
      <c r="S83" s="4"/>
      <c r="T83" s="4"/>
      <c r="U83" s="4"/>
    </row>
    <row r="84" spans="1:21" ht="15.75" customHeight="1">
      <c r="A84" s="52"/>
      <c r="B84" s="8"/>
      <c r="C84" s="56"/>
      <c r="D84" s="54"/>
      <c r="E84" s="54"/>
      <c r="F84" s="54"/>
      <c r="G84" s="54"/>
      <c r="H84" s="3"/>
      <c r="I84" s="3"/>
      <c r="J84" s="3"/>
      <c r="K84" s="3"/>
      <c r="L84" s="3"/>
      <c r="M84" s="3"/>
      <c r="N84" s="4"/>
      <c r="O84" s="4"/>
      <c r="P84" s="4"/>
      <c r="Q84" s="4"/>
      <c r="R84" s="4"/>
      <c r="S84" s="4"/>
      <c r="T84" s="4"/>
      <c r="U84" s="4"/>
    </row>
    <row r="85" spans="1:21" ht="15.75" customHeight="1">
      <c r="A85" s="52"/>
      <c r="B85" s="8"/>
      <c r="C85" s="56"/>
      <c r="D85" s="54"/>
      <c r="E85" s="54"/>
      <c r="F85" s="54"/>
      <c r="G85" s="54"/>
      <c r="H85" s="3"/>
      <c r="I85" s="3"/>
      <c r="J85" s="3"/>
      <c r="K85" s="3"/>
      <c r="L85" s="3"/>
      <c r="M85" s="3"/>
      <c r="N85" s="4"/>
      <c r="O85" s="4"/>
      <c r="P85" s="4"/>
      <c r="Q85" s="4"/>
      <c r="R85" s="4"/>
      <c r="S85" s="4"/>
      <c r="T85" s="4"/>
      <c r="U85" s="4"/>
    </row>
    <row r="86" spans="1:21" ht="15.75" customHeight="1">
      <c r="A86" s="52"/>
      <c r="B86" s="8"/>
      <c r="C86" s="56"/>
      <c r="D86" s="54"/>
      <c r="E86" s="54"/>
      <c r="F86" s="54"/>
      <c r="G86" s="54"/>
      <c r="H86" s="3"/>
      <c r="I86" s="3"/>
      <c r="J86" s="3"/>
      <c r="K86" s="3"/>
      <c r="L86" s="3"/>
      <c r="M86" s="3"/>
      <c r="N86" s="4"/>
      <c r="O86" s="4"/>
      <c r="P86" s="4"/>
      <c r="Q86" s="4"/>
      <c r="R86" s="4"/>
      <c r="S86" s="4"/>
      <c r="T86" s="4"/>
      <c r="U86" s="4"/>
    </row>
    <row r="87" spans="1:21" ht="15.75" customHeight="1">
      <c r="A87" s="52"/>
      <c r="B87" s="8"/>
      <c r="C87" s="56"/>
      <c r="D87" s="54"/>
      <c r="E87" s="54"/>
      <c r="F87" s="54"/>
      <c r="G87" s="54"/>
      <c r="H87" s="3"/>
      <c r="I87" s="3"/>
      <c r="J87" s="3"/>
      <c r="K87" s="3"/>
      <c r="L87" s="3"/>
      <c r="M87" s="3"/>
      <c r="N87" s="4"/>
      <c r="O87" s="4"/>
      <c r="P87" s="4"/>
      <c r="Q87" s="4"/>
      <c r="R87" s="4"/>
      <c r="S87" s="4"/>
      <c r="T87" s="4"/>
      <c r="U87" s="4"/>
    </row>
    <row r="88" spans="1:21" ht="15.75" customHeight="1">
      <c r="A88" s="52"/>
      <c r="B88" s="8"/>
      <c r="C88" s="56"/>
      <c r="D88" s="54"/>
      <c r="E88" s="54"/>
      <c r="F88" s="54"/>
      <c r="G88" s="54"/>
      <c r="H88" s="3"/>
      <c r="I88" s="3"/>
      <c r="J88" s="3"/>
      <c r="K88" s="3"/>
      <c r="L88" s="3"/>
      <c r="M88" s="3"/>
      <c r="N88" s="4"/>
      <c r="O88" s="4"/>
      <c r="P88" s="4"/>
      <c r="Q88" s="4"/>
      <c r="R88" s="4"/>
      <c r="S88" s="4"/>
      <c r="T88" s="4"/>
      <c r="U88" s="4"/>
    </row>
    <row r="89" spans="1:21" ht="15.75" customHeight="1">
      <c r="A89" s="52"/>
      <c r="B89" s="8"/>
      <c r="C89" s="56"/>
      <c r="D89" s="54"/>
      <c r="E89" s="54"/>
      <c r="F89" s="54"/>
      <c r="G89" s="54"/>
      <c r="H89" s="3"/>
      <c r="I89" s="3"/>
      <c r="J89" s="3"/>
      <c r="K89" s="3"/>
      <c r="L89" s="3"/>
      <c r="M89" s="3"/>
      <c r="N89" s="4"/>
      <c r="O89" s="4"/>
      <c r="P89" s="4"/>
      <c r="Q89" s="4"/>
      <c r="R89" s="4"/>
      <c r="S89" s="4"/>
      <c r="T89" s="4"/>
      <c r="U89" s="4"/>
    </row>
    <row r="90" spans="1:21" ht="15.75" customHeight="1">
      <c r="A90" s="52"/>
      <c r="B90" s="8"/>
      <c r="C90" s="56"/>
      <c r="D90" s="54"/>
      <c r="E90" s="54"/>
      <c r="F90" s="54"/>
      <c r="G90" s="54"/>
      <c r="H90" s="3"/>
      <c r="I90" s="3"/>
      <c r="J90" s="3"/>
      <c r="K90" s="3"/>
      <c r="L90" s="3"/>
      <c r="M90" s="3"/>
      <c r="N90" s="4"/>
      <c r="O90" s="4"/>
      <c r="P90" s="4"/>
      <c r="Q90" s="4"/>
      <c r="R90" s="4"/>
      <c r="S90" s="4"/>
      <c r="T90" s="4"/>
      <c r="U90" s="4"/>
    </row>
    <row r="91" spans="1:21" ht="15.75" customHeight="1">
      <c r="A91" s="52"/>
      <c r="B91" s="8"/>
      <c r="C91" s="56"/>
      <c r="D91" s="54"/>
      <c r="E91" s="54"/>
      <c r="F91" s="54"/>
      <c r="G91" s="54"/>
      <c r="H91" s="3"/>
      <c r="I91" s="3"/>
      <c r="J91" s="3"/>
      <c r="K91" s="3"/>
      <c r="L91" s="3"/>
      <c r="M91" s="3"/>
      <c r="N91" s="4"/>
      <c r="O91" s="4"/>
      <c r="P91" s="4"/>
      <c r="Q91" s="4"/>
      <c r="R91" s="4"/>
      <c r="S91" s="4"/>
      <c r="T91" s="4"/>
      <c r="U91" s="4"/>
    </row>
    <row r="92" spans="1:21" ht="15.75" customHeight="1">
      <c r="A92" s="52"/>
      <c r="B92" s="8"/>
      <c r="C92" s="56"/>
      <c r="D92" s="54"/>
      <c r="E92" s="54"/>
      <c r="F92" s="54"/>
      <c r="G92" s="54"/>
      <c r="H92" s="3"/>
      <c r="I92" s="3"/>
      <c r="J92" s="3"/>
      <c r="K92" s="3"/>
      <c r="L92" s="3"/>
      <c r="M92" s="3"/>
      <c r="N92" s="4"/>
      <c r="O92" s="4"/>
      <c r="P92" s="4"/>
      <c r="Q92" s="4"/>
      <c r="R92" s="4"/>
      <c r="S92" s="4"/>
      <c r="T92" s="4"/>
      <c r="U92" s="4"/>
    </row>
    <row r="93" spans="1:21" ht="15.75" customHeight="1">
      <c r="A93" s="52"/>
      <c r="B93" s="8"/>
      <c r="C93" s="56"/>
      <c r="D93" s="54"/>
      <c r="E93" s="54"/>
      <c r="F93" s="54"/>
      <c r="G93" s="54"/>
      <c r="H93" s="3"/>
      <c r="I93" s="3"/>
      <c r="J93" s="3"/>
      <c r="K93" s="3"/>
      <c r="L93" s="3"/>
      <c r="M93" s="3"/>
      <c r="N93" s="4"/>
      <c r="O93" s="4"/>
      <c r="P93" s="4"/>
      <c r="Q93" s="4"/>
      <c r="R93" s="4"/>
      <c r="S93" s="4"/>
      <c r="T93" s="4"/>
      <c r="U93" s="4"/>
    </row>
    <row r="94" spans="1:21" ht="15.75" customHeight="1">
      <c r="A94" s="52"/>
      <c r="B94" s="8"/>
      <c r="C94" s="56"/>
      <c r="D94" s="54"/>
      <c r="E94" s="54"/>
      <c r="F94" s="54"/>
      <c r="G94" s="54"/>
      <c r="H94" s="3"/>
      <c r="I94" s="3"/>
      <c r="J94" s="3"/>
      <c r="K94" s="3"/>
      <c r="L94" s="3"/>
      <c r="M94" s="3"/>
      <c r="N94" s="4"/>
      <c r="O94" s="4"/>
      <c r="P94" s="4"/>
      <c r="Q94" s="4"/>
      <c r="R94" s="4"/>
      <c r="S94" s="4"/>
      <c r="T94" s="4"/>
      <c r="U94" s="4"/>
    </row>
    <row r="95" spans="1:21" ht="15.75" customHeight="1">
      <c r="A95" s="52"/>
      <c r="B95" s="8"/>
      <c r="C95" s="56"/>
      <c r="D95" s="54"/>
      <c r="E95" s="54"/>
      <c r="F95" s="54"/>
      <c r="G95" s="54"/>
      <c r="H95" s="3"/>
      <c r="I95" s="3"/>
      <c r="J95" s="3"/>
      <c r="K95" s="3"/>
      <c r="L95" s="3"/>
      <c r="M95" s="3"/>
      <c r="N95" s="4"/>
      <c r="O95" s="4"/>
      <c r="P95" s="4"/>
      <c r="Q95" s="4"/>
      <c r="R95" s="4"/>
      <c r="S95" s="4"/>
      <c r="T95" s="4"/>
      <c r="U95" s="4"/>
    </row>
    <row r="96" spans="1:21" ht="15.75" customHeight="1">
      <c r="A96" s="52"/>
      <c r="B96" s="8"/>
      <c r="C96" s="56"/>
      <c r="D96" s="54"/>
      <c r="E96" s="54"/>
      <c r="F96" s="54"/>
      <c r="G96" s="54"/>
      <c r="H96" s="3"/>
      <c r="I96" s="3"/>
      <c r="J96" s="3"/>
      <c r="K96" s="3"/>
      <c r="L96" s="3"/>
      <c r="M96" s="3"/>
      <c r="N96" s="4"/>
      <c r="O96" s="4"/>
      <c r="P96" s="4"/>
      <c r="Q96" s="4"/>
      <c r="R96" s="4"/>
      <c r="S96" s="4"/>
      <c r="T96" s="4"/>
      <c r="U96" s="4"/>
    </row>
    <row r="97" spans="1:21" ht="15.75" customHeight="1">
      <c r="A97" s="52"/>
      <c r="B97" s="8"/>
      <c r="C97" s="56"/>
      <c r="D97" s="54"/>
      <c r="E97" s="54"/>
      <c r="F97" s="54"/>
      <c r="G97" s="54"/>
      <c r="H97" s="3"/>
      <c r="I97" s="3"/>
      <c r="J97" s="3"/>
      <c r="K97" s="3"/>
      <c r="L97" s="3"/>
      <c r="M97" s="3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52"/>
      <c r="B98" s="8"/>
      <c r="C98" s="56"/>
      <c r="D98" s="54"/>
      <c r="E98" s="54"/>
      <c r="F98" s="54"/>
      <c r="G98" s="54"/>
      <c r="H98" s="3"/>
      <c r="I98" s="3"/>
      <c r="J98" s="3"/>
      <c r="K98" s="3"/>
      <c r="L98" s="3"/>
      <c r="M98" s="3"/>
      <c r="N98" s="4"/>
      <c r="O98" s="4"/>
      <c r="P98" s="4"/>
      <c r="Q98" s="4"/>
      <c r="R98" s="4"/>
      <c r="S98" s="4"/>
      <c r="T98" s="4"/>
      <c r="U98" s="4"/>
    </row>
    <row r="99" spans="1:21" ht="15.75" customHeight="1">
      <c r="A99" s="52"/>
      <c r="B99" s="8"/>
      <c r="C99" s="56"/>
      <c r="D99" s="54"/>
      <c r="E99" s="54"/>
      <c r="F99" s="54"/>
      <c r="G99" s="54"/>
      <c r="H99" s="3"/>
      <c r="I99" s="3"/>
      <c r="J99" s="3"/>
      <c r="K99" s="3"/>
      <c r="L99" s="3"/>
      <c r="M99" s="3"/>
      <c r="N99" s="4"/>
      <c r="O99" s="4"/>
      <c r="P99" s="4"/>
      <c r="Q99" s="4"/>
      <c r="R99" s="4"/>
      <c r="S99" s="4"/>
      <c r="T99" s="4"/>
      <c r="U99" s="4"/>
    </row>
    <row r="100" spans="1:21" ht="15.75" customHeight="1">
      <c r="A100" s="52"/>
      <c r="B100" s="8"/>
      <c r="C100" s="56"/>
      <c r="D100" s="54"/>
      <c r="E100" s="54"/>
      <c r="F100" s="54"/>
      <c r="G100" s="54"/>
      <c r="H100" s="3"/>
      <c r="I100" s="3"/>
      <c r="J100" s="3"/>
      <c r="K100" s="3"/>
      <c r="L100" s="3"/>
      <c r="M100" s="3"/>
      <c r="N100" s="4"/>
      <c r="O100" s="4"/>
      <c r="P100" s="4"/>
      <c r="Q100" s="4"/>
      <c r="R100" s="4"/>
      <c r="S100" s="4"/>
      <c r="T100" s="4"/>
      <c r="U100" s="4"/>
    </row>
    <row r="101" spans="1:21" ht="15.75" customHeight="1">
      <c r="A101" s="52"/>
      <c r="B101" s="8"/>
      <c r="C101" s="56"/>
      <c r="D101" s="54"/>
      <c r="E101" s="54"/>
      <c r="F101" s="54"/>
      <c r="G101" s="54"/>
      <c r="H101" s="3"/>
      <c r="I101" s="3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  <c r="U101" s="4"/>
    </row>
    <row r="102" spans="1:21" ht="15.75" customHeight="1">
      <c r="A102" s="52"/>
      <c r="B102" s="8"/>
      <c r="C102" s="56"/>
      <c r="D102" s="54"/>
      <c r="E102" s="54"/>
      <c r="F102" s="54"/>
      <c r="G102" s="54"/>
      <c r="H102" s="3"/>
      <c r="I102" s="3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  <c r="U102" s="4"/>
    </row>
    <row r="103" spans="1:21" ht="15.75" customHeight="1">
      <c r="A103" s="52"/>
      <c r="B103" s="8"/>
      <c r="C103" s="56"/>
      <c r="D103" s="54"/>
      <c r="E103" s="54"/>
      <c r="F103" s="54"/>
      <c r="G103" s="54"/>
      <c r="H103" s="3"/>
      <c r="I103" s="3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  <c r="U103" s="4"/>
    </row>
    <row r="104" spans="1:21" ht="15.75" customHeight="1">
      <c r="A104" s="52"/>
      <c r="B104" s="8"/>
      <c r="C104" s="56"/>
      <c r="D104" s="54"/>
      <c r="E104" s="54"/>
      <c r="F104" s="54"/>
      <c r="G104" s="54"/>
      <c r="H104" s="3"/>
      <c r="I104" s="3"/>
      <c r="J104" s="3"/>
      <c r="K104" s="3"/>
      <c r="L104" s="3"/>
      <c r="M104" s="3"/>
      <c r="N104" s="4"/>
      <c r="O104" s="4"/>
      <c r="P104" s="4"/>
      <c r="Q104" s="4"/>
      <c r="R104" s="4"/>
      <c r="S104" s="4"/>
      <c r="T104" s="4"/>
      <c r="U104" s="4"/>
    </row>
    <row r="105" spans="1:21" ht="15.75" customHeight="1">
      <c r="A105" s="52"/>
      <c r="B105" s="8"/>
      <c r="C105" s="56"/>
      <c r="D105" s="54"/>
      <c r="E105" s="54"/>
      <c r="F105" s="54"/>
      <c r="G105" s="54"/>
      <c r="H105" s="3"/>
      <c r="I105" s="3"/>
      <c r="J105" s="3"/>
      <c r="K105" s="3"/>
      <c r="L105" s="3"/>
      <c r="M105" s="3"/>
      <c r="N105" s="4"/>
      <c r="O105" s="4"/>
      <c r="P105" s="4"/>
      <c r="Q105" s="4"/>
      <c r="R105" s="4"/>
      <c r="S105" s="4"/>
      <c r="T105" s="4"/>
      <c r="U105" s="4"/>
    </row>
    <row r="106" spans="1:21" ht="15.75" customHeight="1">
      <c r="A106" s="52"/>
      <c r="B106" s="8"/>
      <c r="C106" s="56"/>
      <c r="D106" s="54"/>
      <c r="E106" s="54"/>
      <c r="F106" s="54"/>
      <c r="G106" s="54"/>
      <c r="H106" s="3"/>
      <c r="I106" s="3"/>
      <c r="J106" s="3"/>
      <c r="K106" s="3"/>
      <c r="L106" s="3"/>
      <c r="M106" s="3"/>
      <c r="N106" s="4"/>
      <c r="O106" s="4"/>
      <c r="P106" s="4"/>
      <c r="Q106" s="4"/>
      <c r="R106" s="4"/>
      <c r="S106" s="4"/>
      <c r="T106" s="4"/>
      <c r="U106" s="4"/>
    </row>
    <row r="107" spans="1:21" ht="15.75" customHeight="1">
      <c r="A107" s="52"/>
      <c r="B107" s="8"/>
      <c r="C107" s="56"/>
      <c r="D107" s="54"/>
      <c r="E107" s="54"/>
      <c r="F107" s="54"/>
      <c r="G107" s="54"/>
      <c r="H107" s="3"/>
      <c r="I107" s="3"/>
      <c r="J107" s="3"/>
      <c r="K107" s="3"/>
      <c r="L107" s="3"/>
      <c r="M107" s="3"/>
      <c r="N107" s="4"/>
      <c r="O107" s="4"/>
      <c r="P107" s="4"/>
      <c r="Q107" s="4"/>
      <c r="R107" s="4"/>
      <c r="S107" s="4"/>
      <c r="T107" s="4"/>
      <c r="U107" s="4"/>
    </row>
    <row r="108" spans="1:21" ht="15.75" customHeight="1">
      <c r="A108" s="52"/>
      <c r="B108" s="8"/>
      <c r="C108" s="56"/>
      <c r="D108" s="54"/>
      <c r="E108" s="54"/>
      <c r="F108" s="54"/>
      <c r="G108" s="54"/>
      <c r="H108" s="3"/>
      <c r="I108" s="3"/>
      <c r="J108" s="3"/>
      <c r="K108" s="3"/>
      <c r="L108" s="3"/>
      <c r="M108" s="3"/>
      <c r="N108" s="4"/>
      <c r="O108" s="4"/>
      <c r="P108" s="4"/>
      <c r="Q108" s="4"/>
      <c r="R108" s="4"/>
      <c r="S108" s="4"/>
      <c r="T108" s="4"/>
      <c r="U108" s="4"/>
    </row>
    <row r="109" spans="1:21" ht="15.75" customHeight="1">
      <c r="A109" s="52"/>
      <c r="B109" s="8"/>
      <c r="C109" s="56"/>
      <c r="D109" s="54"/>
      <c r="E109" s="54"/>
      <c r="F109" s="54"/>
      <c r="G109" s="54"/>
      <c r="H109" s="3"/>
      <c r="I109" s="3"/>
      <c r="J109" s="3"/>
      <c r="K109" s="3"/>
      <c r="L109" s="3"/>
      <c r="M109" s="3"/>
      <c r="N109" s="4"/>
      <c r="O109" s="4"/>
      <c r="P109" s="4"/>
      <c r="Q109" s="4"/>
      <c r="R109" s="4"/>
      <c r="S109" s="4"/>
      <c r="T109" s="4"/>
      <c r="U109" s="4"/>
    </row>
    <row r="110" spans="1:21" ht="15.75" customHeight="1">
      <c r="A110" s="52"/>
      <c r="B110" s="8"/>
      <c r="C110" s="56"/>
      <c r="D110" s="54"/>
      <c r="E110" s="54"/>
      <c r="F110" s="54"/>
      <c r="G110" s="54"/>
      <c r="H110" s="3"/>
      <c r="I110" s="3"/>
      <c r="J110" s="3"/>
      <c r="K110" s="3"/>
      <c r="L110" s="3"/>
      <c r="M110" s="3"/>
      <c r="N110" s="4"/>
      <c r="O110" s="4"/>
      <c r="P110" s="4"/>
      <c r="Q110" s="4"/>
      <c r="R110" s="4"/>
      <c r="S110" s="4"/>
      <c r="T110" s="4"/>
      <c r="U110" s="4"/>
    </row>
    <row r="111" spans="1:21" ht="15.75" customHeight="1">
      <c r="A111" s="52"/>
      <c r="B111" s="8"/>
      <c r="C111" s="56"/>
      <c r="D111" s="54"/>
      <c r="E111" s="54"/>
      <c r="F111" s="54"/>
      <c r="G111" s="54"/>
      <c r="H111" s="3"/>
      <c r="I111" s="3"/>
      <c r="J111" s="3"/>
      <c r="K111" s="3"/>
      <c r="L111" s="3"/>
      <c r="M111" s="3"/>
      <c r="N111" s="4"/>
      <c r="O111" s="4"/>
      <c r="P111" s="4"/>
      <c r="Q111" s="4"/>
      <c r="R111" s="4"/>
      <c r="S111" s="4"/>
      <c r="T111" s="4"/>
      <c r="U111" s="4"/>
    </row>
    <row r="112" spans="1:21" ht="15.75" customHeight="1">
      <c r="A112" s="52"/>
      <c r="B112" s="8"/>
      <c r="C112" s="56"/>
      <c r="D112" s="54"/>
      <c r="E112" s="54"/>
      <c r="F112" s="54"/>
      <c r="G112" s="54"/>
      <c r="H112" s="3"/>
      <c r="I112" s="3"/>
      <c r="J112" s="3"/>
      <c r="K112" s="3"/>
      <c r="L112" s="3"/>
      <c r="M112" s="3"/>
      <c r="N112" s="4"/>
      <c r="O112" s="4"/>
      <c r="P112" s="4"/>
      <c r="Q112" s="4"/>
      <c r="R112" s="4"/>
      <c r="S112" s="4"/>
      <c r="T112" s="4"/>
      <c r="U112" s="4"/>
    </row>
    <row r="113" spans="1:21" ht="15.75" customHeight="1">
      <c r="A113" s="52"/>
      <c r="B113" s="8"/>
      <c r="C113" s="56"/>
      <c r="D113" s="54"/>
      <c r="E113" s="54"/>
      <c r="F113" s="54"/>
      <c r="G113" s="54"/>
      <c r="H113" s="3"/>
      <c r="I113" s="3"/>
      <c r="J113" s="3"/>
      <c r="K113" s="3"/>
      <c r="L113" s="3"/>
      <c r="M113" s="3"/>
      <c r="N113" s="4"/>
      <c r="O113" s="4"/>
      <c r="P113" s="4"/>
      <c r="Q113" s="4"/>
      <c r="R113" s="4"/>
      <c r="S113" s="4"/>
      <c r="T113" s="4"/>
      <c r="U113" s="4"/>
    </row>
    <row r="114" spans="1:21" ht="15.75" customHeight="1">
      <c r="A114" s="52"/>
      <c r="B114" s="8"/>
      <c r="C114" s="56"/>
      <c r="D114" s="54"/>
      <c r="E114" s="54"/>
      <c r="F114" s="54"/>
      <c r="G114" s="54"/>
      <c r="H114" s="3"/>
      <c r="I114" s="3"/>
      <c r="J114" s="3"/>
      <c r="K114" s="3"/>
      <c r="L114" s="3"/>
      <c r="M114" s="3"/>
      <c r="N114" s="4"/>
      <c r="O114" s="4"/>
      <c r="P114" s="4"/>
      <c r="Q114" s="4"/>
      <c r="R114" s="4"/>
      <c r="S114" s="4"/>
      <c r="T114" s="4"/>
      <c r="U114" s="4"/>
    </row>
    <row r="115" spans="1:21" ht="15.75" customHeight="1">
      <c r="A115" s="52"/>
      <c r="B115" s="8"/>
      <c r="C115" s="56"/>
      <c r="D115" s="54"/>
      <c r="E115" s="54"/>
      <c r="F115" s="54"/>
      <c r="G115" s="54"/>
      <c r="H115" s="3"/>
      <c r="I115" s="3"/>
      <c r="J115" s="3"/>
      <c r="K115" s="3"/>
      <c r="L115" s="3"/>
      <c r="M115" s="3"/>
      <c r="N115" s="4"/>
      <c r="O115" s="4"/>
      <c r="P115" s="4"/>
      <c r="Q115" s="4"/>
      <c r="R115" s="4"/>
      <c r="S115" s="4"/>
      <c r="T115" s="4"/>
      <c r="U115" s="4"/>
    </row>
    <row r="116" spans="1:21" ht="15.75" customHeight="1">
      <c r="A116" s="52"/>
      <c r="B116" s="8"/>
      <c r="C116" s="56"/>
      <c r="D116" s="54"/>
      <c r="E116" s="54"/>
      <c r="F116" s="54"/>
      <c r="G116" s="54"/>
      <c r="H116" s="3"/>
      <c r="I116" s="3"/>
      <c r="J116" s="3"/>
      <c r="K116" s="3"/>
      <c r="L116" s="3"/>
      <c r="M116" s="3"/>
      <c r="N116" s="4"/>
      <c r="O116" s="4"/>
      <c r="P116" s="4"/>
      <c r="Q116" s="4"/>
      <c r="R116" s="4"/>
      <c r="S116" s="4"/>
      <c r="T116" s="4"/>
      <c r="U116" s="4"/>
    </row>
    <row r="117" spans="1:21" ht="15.75" customHeight="1">
      <c r="A117" s="52"/>
      <c r="B117" s="8"/>
      <c r="C117" s="56"/>
      <c r="D117" s="54"/>
      <c r="E117" s="54"/>
      <c r="F117" s="54"/>
      <c r="G117" s="54"/>
      <c r="H117" s="3"/>
      <c r="I117" s="3"/>
      <c r="J117" s="3"/>
      <c r="K117" s="3"/>
      <c r="L117" s="3"/>
      <c r="M117" s="3"/>
      <c r="N117" s="4"/>
      <c r="O117" s="4"/>
      <c r="P117" s="4"/>
      <c r="Q117" s="4"/>
      <c r="R117" s="4"/>
      <c r="S117" s="4"/>
      <c r="T117" s="4"/>
      <c r="U117" s="4"/>
    </row>
    <row r="118" spans="1:21" ht="15.75" customHeight="1">
      <c r="A118" s="52"/>
      <c r="B118" s="8"/>
      <c r="C118" s="56"/>
      <c r="D118" s="54"/>
      <c r="E118" s="54"/>
      <c r="F118" s="54"/>
      <c r="G118" s="54"/>
      <c r="H118" s="3"/>
      <c r="I118" s="3"/>
      <c r="J118" s="3"/>
      <c r="K118" s="3"/>
      <c r="L118" s="3"/>
      <c r="M118" s="3"/>
      <c r="N118" s="4"/>
      <c r="O118" s="4"/>
      <c r="P118" s="4"/>
      <c r="Q118" s="4"/>
      <c r="R118" s="4"/>
      <c r="S118" s="4"/>
      <c r="T118" s="4"/>
      <c r="U118" s="4"/>
    </row>
    <row r="119" spans="1:21" ht="15.75" customHeight="1">
      <c r="A119" s="52"/>
      <c r="B119" s="8"/>
      <c r="C119" s="56"/>
      <c r="D119" s="54"/>
      <c r="E119" s="54"/>
      <c r="F119" s="54"/>
      <c r="G119" s="54"/>
      <c r="H119" s="3"/>
      <c r="I119" s="3"/>
      <c r="J119" s="3"/>
      <c r="K119" s="3"/>
      <c r="L119" s="3"/>
      <c r="M119" s="3"/>
      <c r="N119" s="4"/>
      <c r="O119" s="4"/>
      <c r="P119" s="4"/>
      <c r="Q119" s="4"/>
      <c r="R119" s="4"/>
      <c r="S119" s="4"/>
      <c r="T119" s="4"/>
      <c r="U119" s="4"/>
    </row>
    <row r="120" spans="1:21" ht="15.75" customHeight="1">
      <c r="A120" s="52"/>
      <c r="B120" s="8"/>
      <c r="C120" s="56"/>
      <c r="D120" s="54"/>
      <c r="E120" s="54"/>
      <c r="F120" s="54"/>
      <c r="G120" s="54"/>
      <c r="H120" s="3"/>
      <c r="I120" s="3"/>
      <c r="J120" s="3"/>
      <c r="K120" s="3"/>
      <c r="L120" s="3"/>
      <c r="M120" s="3"/>
      <c r="N120" s="4"/>
      <c r="O120" s="4"/>
      <c r="P120" s="4"/>
      <c r="Q120" s="4"/>
      <c r="R120" s="4"/>
      <c r="S120" s="4"/>
      <c r="T120" s="4"/>
      <c r="U120" s="4"/>
    </row>
    <row r="121" spans="1:21" ht="15.75" customHeight="1">
      <c r="A121" s="52"/>
      <c r="B121" s="8"/>
      <c r="C121" s="56"/>
      <c r="D121" s="54"/>
      <c r="E121" s="54"/>
      <c r="F121" s="54"/>
      <c r="G121" s="54"/>
      <c r="H121" s="3"/>
      <c r="I121" s="3"/>
      <c r="J121" s="3"/>
      <c r="K121" s="3"/>
      <c r="L121" s="3"/>
      <c r="M121" s="3"/>
      <c r="N121" s="4"/>
      <c r="O121" s="4"/>
      <c r="P121" s="4"/>
      <c r="Q121" s="4"/>
      <c r="R121" s="4"/>
      <c r="S121" s="4"/>
      <c r="T121" s="4"/>
      <c r="U121" s="4"/>
    </row>
    <row r="122" spans="1:21" ht="15.75" customHeight="1">
      <c r="A122" s="52"/>
      <c r="B122" s="8"/>
      <c r="C122" s="56"/>
      <c r="D122" s="54"/>
      <c r="E122" s="54"/>
      <c r="F122" s="54"/>
      <c r="G122" s="54"/>
      <c r="H122" s="3"/>
      <c r="I122" s="3"/>
      <c r="J122" s="3"/>
      <c r="K122" s="3"/>
      <c r="L122" s="3"/>
      <c r="M122" s="3"/>
      <c r="N122" s="4"/>
      <c r="O122" s="4"/>
      <c r="P122" s="4"/>
      <c r="Q122" s="4"/>
      <c r="R122" s="4"/>
      <c r="S122" s="4"/>
      <c r="T122" s="4"/>
      <c r="U122" s="4"/>
    </row>
    <row r="123" spans="1:21" ht="15.75" customHeight="1">
      <c r="A123" s="52"/>
      <c r="B123" s="8"/>
      <c r="C123" s="56"/>
      <c r="D123" s="54"/>
      <c r="E123" s="54"/>
      <c r="F123" s="54"/>
      <c r="G123" s="54"/>
      <c r="H123" s="3"/>
      <c r="I123" s="3"/>
      <c r="J123" s="3"/>
      <c r="K123" s="3"/>
      <c r="L123" s="3"/>
      <c r="M123" s="3"/>
      <c r="N123" s="4"/>
      <c r="O123" s="4"/>
      <c r="P123" s="4"/>
      <c r="Q123" s="4"/>
      <c r="R123" s="4"/>
      <c r="S123" s="4"/>
      <c r="T123" s="4"/>
      <c r="U123" s="4"/>
    </row>
    <row r="124" spans="1:21" ht="15.75" customHeight="1">
      <c r="A124" s="52"/>
      <c r="B124" s="8"/>
      <c r="C124" s="56"/>
      <c r="D124" s="54"/>
      <c r="E124" s="54"/>
      <c r="F124" s="54"/>
      <c r="G124" s="54"/>
      <c r="H124" s="3"/>
      <c r="I124" s="3"/>
      <c r="J124" s="3"/>
      <c r="K124" s="3"/>
      <c r="L124" s="3"/>
      <c r="M124" s="3"/>
      <c r="N124" s="4"/>
      <c r="O124" s="4"/>
      <c r="P124" s="4"/>
      <c r="Q124" s="4"/>
      <c r="R124" s="4"/>
      <c r="S124" s="4"/>
      <c r="T124" s="4"/>
      <c r="U124" s="4"/>
    </row>
    <row r="125" spans="1:21" ht="15.75" customHeight="1">
      <c r="A125" s="52"/>
      <c r="B125" s="8"/>
      <c r="C125" s="56"/>
      <c r="D125" s="54"/>
      <c r="E125" s="54"/>
      <c r="F125" s="54"/>
      <c r="G125" s="54"/>
      <c r="H125" s="3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</row>
    <row r="126" spans="1:21" ht="15.75" customHeight="1">
      <c r="A126" s="52"/>
      <c r="B126" s="8"/>
      <c r="C126" s="56"/>
      <c r="D126" s="54"/>
      <c r="E126" s="54"/>
      <c r="F126" s="54"/>
      <c r="G126" s="54"/>
      <c r="H126" s="3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</row>
    <row r="127" spans="1:21" ht="15.75" customHeight="1">
      <c r="A127" s="52"/>
      <c r="B127" s="8"/>
      <c r="C127" s="56"/>
      <c r="D127" s="54"/>
      <c r="E127" s="54"/>
      <c r="F127" s="54"/>
      <c r="G127" s="54"/>
      <c r="H127" s="3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</row>
    <row r="128" spans="1:21" ht="15.75" customHeight="1">
      <c r="A128" s="52"/>
      <c r="B128" s="8"/>
      <c r="C128" s="56"/>
      <c r="D128" s="54"/>
      <c r="E128" s="54"/>
      <c r="F128" s="54"/>
      <c r="G128" s="54"/>
      <c r="H128" s="3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</row>
    <row r="129" spans="1:21" ht="15.75" customHeight="1">
      <c r="A129" s="52"/>
      <c r="B129" s="8"/>
      <c r="C129" s="56"/>
      <c r="D129" s="54"/>
      <c r="E129" s="54"/>
      <c r="F129" s="54"/>
      <c r="G129" s="54"/>
      <c r="H129" s="3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</row>
    <row r="130" spans="1:21" ht="15.75" customHeight="1">
      <c r="A130" s="52"/>
      <c r="B130" s="8"/>
      <c r="C130" s="56"/>
      <c r="D130" s="54"/>
      <c r="E130" s="54"/>
      <c r="F130" s="54"/>
      <c r="G130" s="54"/>
      <c r="H130" s="3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</row>
    <row r="131" spans="1:21" ht="15.75" customHeight="1">
      <c r="A131" s="52"/>
      <c r="B131" s="8"/>
      <c r="C131" s="56"/>
      <c r="D131" s="54"/>
      <c r="E131" s="54"/>
      <c r="F131" s="54"/>
      <c r="G131" s="54"/>
      <c r="H131" s="3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</row>
    <row r="132" spans="1:21" ht="15.75" customHeight="1">
      <c r="A132" s="52"/>
      <c r="B132" s="8"/>
      <c r="C132" s="56"/>
      <c r="D132" s="54"/>
      <c r="E132" s="54"/>
      <c r="F132" s="54"/>
      <c r="G132" s="54"/>
      <c r="H132" s="3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</row>
    <row r="133" spans="1:21" ht="15.75" customHeight="1">
      <c r="A133" s="52"/>
      <c r="B133" s="8"/>
      <c r="C133" s="56"/>
      <c r="D133" s="54"/>
      <c r="E133" s="54"/>
      <c r="F133" s="54"/>
      <c r="G133" s="54"/>
      <c r="H133" s="3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</row>
    <row r="134" spans="1:21" ht="15.75" customHeight="1">
      <c r="A134" s="52"/>
      <c r="B134" s="8"/>
      <c r="C134" s="56"/>
      <c r="D134" s="54"/>
      <c r="E134" s="54"/>
      <c r="F134" s="54"/>
      <c r="G134" s="54"/>
      <c r="H134" s="3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</row>
    <row r="135" spans="1:21" ht="15.75" customHeight="1">
      <c r="A135" s="52"/>
      <c r="B135" s="8"/>
      <c r="C135" s="56"/>
      <c r="D135" s="54"/>
      <c r="E135" s="54"/>
      <c r="F135" s="54"/>
      <c r="G135" s="54"/>
      <c r="H135" s="3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</row>
    <row r="136" spans="1:21" ht="15.75" customHeight="1">
      <c r="A136" s="52"/>
      <c r="B136" s="8"/>
      <c r="C136" s="56"/>
      <c r="D136" s="54"/>
      <c r="E136" s="54"/>
      <c r="F136" s="54"/>
      <c r="G136" s="54"/>
      <c r="H136" s="3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</row>
    <row r="137" spans="1:21" ht="15.75" customHeight="1">
      <c r="A137" s="52"/>
      <c r="B137" s="8"/>
      <c r="C137" s="56"/>
      <c r="D137" s="54"/>
      <c r="E137" s="54"/>
      <c r="F137" s="54"/>
      <c r="G137" s="54"/>
      <c r="H137" s="3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</row>
    <row r="138" spans="1:21" ht="15.75" customHeight="1">
      <c r="A138" s="52"/>
      <c r="B138" s="8"/>
      <c r="C138" s="56"/>
      <c r="D138" s="54"/>
      <c r="E138" s="54"/>
      <c r="F138" s="54"/>
      <c r="G138" s="54"/>
      <c r="H138" s="3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</row>
    <row r="139" spans="1:21" ht="15.75" customHeight="1">
      <c r="A139" s="52"/>
      <c r="B139" s="8"/>
      <c r="C139" s="56"/>
      <c r="D139" s="54"/>
      <c r="E139" s="54"/>
      <c r="F139" s="54"/>
      <c r="G139" s="54"/>
      <c r="H139" s="3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</row>
    <row r="140" spans="1:21" ht="15.75" customHeight="1">
      <c r="A140" s="52"/>
      <c r="B140" s="8"/>
      <c r="C140" s="56"/>
      <c r="D140" s="54"/>
      <c r="E140" s="54"/>
      <c r="F140" s="54"/>
      <c r="G140" s="54"/>
      <c r="H140" s="3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</row>
    <row r="141" spans="1:21" ht="15.75" customHeight="1">
      <c r="A141" s="52"/>
      <c r="B141" s="8"/>
      <c r="C141" s="56"/>
      <c r="D141" s="54"/>
      <c r="E141" s="54"/>
      <c r="F141" s="54"/>
      <c r="G141" s="54"/>
      <c r="H141" s="3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</row>
    <row r="142" spans="1:21" ht="15.75" customHeight="1">
      <c r="A142" s="52"/>
      <c r="B142" s="8"/>
      <c r="C142" s="56"/>
      <c r="D142" s="54"/>
      <c r="E142" s="54"/>
      <c r="F142" s="54"/>
      <c r="G142" s="54"/>
      <c r="H142" s="3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</row>
    <row r="143" spans="1:21" ht="15.75" customHeight="1">
      <c r="A143" s="52"/>
      <c r="B143" s="8"/>
      <c r="C143" s="56"/>
      <c r="D143" s="54"/>
      <c r="E143" s="54"/>
      <c r="F143" s="54"/>
      <c r="G143" s="54"/>
      <c r="H143" s="3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</row>
    <row r="144" spans="1:21" ht="15.75" customHeight="1">
      <c r="A144" s="52"/>
      <c r="B144" s="8"/>
      <c r="C144" s="56"/>
      <c r="D144" s="54"/>
      <c r="E144" s="54"/>
      <c r="F144" s="54"/>
      <c r="G144" s="54"/>
      <c r="H144" s="3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</row>
    <row r="145" spans="1:21" ht="15.75" customHeight="1">
      <c r="A145" s="52"/>
      <c r="B145" s="8"/>
      <c r="C145" s="56"/>
      <c r="D145" s="54"/>
      <c r="E145" s="54"/>
      <c r="F145" s="54"/>
      <c r="G145" s="54"/>
      <c r="H145" s="3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</row>
    <row r="146" spans="1:21" ht="15.75" customHeight="1">
      <c r="A146" s="52"/>
      <c r="B146" s="8"/>
      <c r="C146" s="56"/>
      <c r="D146" s="54"/>
      <c r="E146" s="54"/>
      <c r="F146" s="54"/>
      <c r="G146" s="54"/>
      <c r="H146" s="3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</row>
    <row r="147" spans="1:21" ht="15.75" customHeight="1">
      <c r="A147" s="52"/>
      <c r="B147" s="8"/>
      <c r="C147" s="56"/>
      <c r="D147" s="54"/>
      <c r="E147" s="54"/>
      <c r="F147" s="54"/>
      <c r="G147" s="54"/>
      <c r="H147" s="3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</row>
    <row r="148" spans="1:21" ht="15.75" customHeight="1">
      <c r="A148" s="52"/>
      <c r="B148" s="8"/>
      <c r="C148" s="56"/>
      <c r="D148" s="54"/>
      <c r="E148" s="54"/>
      <c r="F148" s="54"/>
      <c r="G148" s="54"/>
      <c r="H148" s="3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</row>
    <row r="149" spans="1:21" ht="15.75" customHeight="1">
      <c r="A149" s="52"/>
      <c r="B149" s="8"/>
      <c r="C149" s="56"/>
      <c r="D149" s="54"/>
      <c r="E149" s="54"/>
      <c r="F149" s="54"/>
      <c r="G149" s="54"/>
      <c r="H149" s="3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</row>
    <row r="150" spans="1:21" ht="15.75" customHeight="1">
      <c r="A150" s="52"/>
      <c r="B150" s="8"/>
      <c r="C150" s="56"/>
      <c r="D150" s="54"/>
      <c r="E150" s="54"/>
      <c r="F150" s="54"/>
      <c r="G150" s="54"/>
      <c r="H150" s="3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</row>
    <row r="151" spans="1:21" ht="15.75" customHeight="1">
      <c r="A151" s="52"/>
      <c r="B151" s="8"/>
      <c r="C151" s="56"/>
      <c r="D151" s="54"/>
      <c r="E151" s="54"/>
      <c r="F151" s="54"/>
      <c r="G151" s="54"/>
      <c r="H151" s="3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</row>
    <row r="152" spans="1:21" ht="15.75" customHeight="1">
      <c r="A152" s="52"/>
      <c r="B152" s="8"/>
      <c r="C152" s="56"/>
      <c r="D152" s="54"/>
      <c r="E152" s="54"/>
      <c r="F152" s="54"/>
      <c r="G152" s="54"/>
      <c r="H152" s="3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</row>
    <row r="153" spans="1:21" ht="15.75" customHeight="1">
      <c r="A153" s="52"/>
      <c r="B153" s="8"/>
      <c r="C153" s="56"/>
      <c r="D153" s="54"/>
      <c r="E153" s="54"/>
      <c r="F153" s="54"/>
      <c r="G153" s="54"/>
      <c r="H153" s="3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</row>
    <row r="154" spans="1:21" ht="15.75" customHeight="1">
      <c r="A154" s="52"/>
      <c r="B154" s="8"/>
      <c r="C154" s="56"/>
      <c r="D154" s="54"/>
      <c r="E154" s="54"/>
      <c r="F154" s="54"/>
      <c r="G154" s="54"/>
      <c r="H154" s="3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</row>
    <row r="155" spans="1:21" ht="15.75" customHeight="1">
      <c r="A155" s="52"/>
      <c r="B155" s="8"/>
      <c r="C155" s="56"/>
      <c r="D155" s="54"/>
      <c r="E155" s="54"/>
      <c r="F155" s="54"/>
      <c r="G155" s="54"/>
      <c r="H155" s="3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</row>
    <row r="156" spans="1:21" ht="15.75" customHeight="1">
      <c r="A156" s="52"/>
      <c r="B156" s="8"/>
      <c r="C156" s="56"/>
      <c r="D156" s="54"/>
      <c r="E156" s="54"/>
      <c r="F156" s="54"/>
      <c r="G156" s="54"/>
      <c r="H156" s="3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</row>
    <row r="157" spans="1:21" ht="15.75" customHeight="1">
      <c r="A157" s="52"/>
      <c r="B157" s="8"/>
      <c r="C157" s="56"/>
      <c r="D157" s="54"/>
      <c r="E157" s="54"/>
      <c r="F157" s="54"/>
      <c r="G157" s="54"/>
      <c r="H157" s="3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</row>
    <row r="158" spans="1:21" ht="15.75" customHeight="1">
      <c r="A158" s="52"/>
      <c r="B158" s="8"/>
      <c r="C158" s="56"/>
      <c r="D158" s="54"/>
      <c r="E158" s="54"/>
      <c r="F158" s="54"/>
      <c r="G158" s="54"/>
      <c r="H158" s="3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</row>
    <row r="159" spans="1:21" ht="15.75" customHeight="1">
      <c r="A159" s="52"/>
      <c r="B159" s="8"/>
      <c r="C159" s="56"/>
      <c r="D159" s="54"/>
      <c r="E159" s="54"/>
      <c r="F159" s="54"/>
      <c r="G159" s="54"/>
      <c r="H159" s="3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</row>
    <row r="160" spans="1:21" ht="15.75" customHeight="1">
      <c r="A160" s="52"/>
      <c r="B160" s="8"/>
      <c r="C160" s="56"/>
      <c r="D160" s="54"/>
      <c r="E160" s="54"/>
      <c r="F160" s="54"/>
      <c r="G160" s="54"/>
      <c r="H160" s="3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</row>
    <row r="161" spans="1:21" ht="15.75" customHeight="1">
      <c r="A161" s="52"/>
      <c r="B161" s="8"/>
      <c r="C161" s="56"/>
      <c r="D161" s="54"/>
      <c r="E161" s="54"/>
      <c r="F161" s="54"/>
      <c r="G161" s="54"/>
      <c r="H161" s="3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</row>
    <row r="162" spans="1:21" ht="15.75" customHeight="1">
      <c r="A162" s="52"/>
      <c r="B162" s="8"/>
      <c r="C162" s="56"/>
      <c r="D162" s="54"/>
      <c r="E162" s="54"/>
      <c r="F162" s="54"/>
      <c r="G162" s="54"/>
      <c r="H162" s="3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</row>
    <row r="163" spans="1:21" ht="15.75" customHeight="1">
      <c r="A163" s="52"/>
      <c r="B163" s="8"/>
      <c r="C163" s="56"/>
      <c r="D163" s="54"/>
      <c r="E163" s="54"/>
      <c r="F163" s="54"/>
      <c r="G163" s="54"/>
      <c r="H163" s="3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</row>
    <row r="164" spans="1:21" ht="15.75" customHeight="1">
      <c r="A164" s="52"/>
      <c r="B164" s="8"/>
      <c r="C164" s="56"/>
      <c r="D164" s="54"/>
      <c r="E164" s="54"/>
      <c r="F164" s="54"/>
      <c r="G164" s="54"/>
      <c r="H164" s="3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</row>
    <row r="165" spans="1:21" ht="15.75" customHeight="1">
      <c r="A165" s="52"/>
      <c r="B165" s="8"/>
      <c r="C165" s="56"/>
      <c r="D165" s="54"/>
      <c r="E165" s="54"/>
      <c r="F165" s="54"/>
      <c r="G165" s="54"/>
      <c r="H165" s="3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</row>
    <row r="166" spans="1:21" ht="15.75" customHeight="1">
      <c r="A166" s="52"/>
      <c r="B166" s="8"/>
      <c r="C166" s="56"/>
      <c r="D166" s="54"/>
      <c r="E166" s="54"/>
      <c r="F166" s="54"/>
      <c r="G166" s="54"/>
      <c r="H166" s="3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</row>
    <row r="167" spans="1:21" ht="15.75" customHeight="1">
      <c r="A167" s="52"/>
      <c r="B167" s="8"/>
      <c r="C167" s="56"/>
      <c r="D167" s="54"/>
      <c r="E167" s="54"/>
      <c r="F167" s="54"/>
      <c r="G167" s="54"/>
      <c r="H167" s="3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</row>
    <row r="168" spans="1:21" ht="15.75" customHeight="1">
      <c r="A168" s="52"/>
      <c r="B168" s="8"/>
      <c r="C168" s="56"/>
      <c r="D168" s="54"/>
      <c r="E168" s="54"/>
      <c r="F168" s="54"/>
      <c r="G168" s="54"/>
      <c r="H168" s="3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</row>
    <row r="169" spans="1:21" ht="15.75" customHeight="1">
      <c r="A169" s="52"/>
      <c r="B169" s="8"/>
      <c r="C169" s="56"/>
      <c r="D169" s="54"/>
      <c r="E169" s="54"/>
      <c r="F169" s="54"/>
      <c r="G169" s="54"/>
      <c r="H169" s="3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</row>
    <row r="170" spans="1:21" ht="15.75" customHeight="1">
      <c r="A170" s="52"/>
      <c r="B170" s="8"/>
      <c r="C170" s="56"/>
      <c r="D170" s="54"/>
      <c r="E170" s="54"/>
      <c r="F170" s="54"/>
      <c r="G170" s="54"/>
      <c r="H170" s="3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</row>
    <row r="171" spans="1:21" ht="15.75" customHeight="1">
      <c r="A171" s="52"/>
      <c r="B171" s="8"/>
      <c r="C171" s="56"/>
      <c r="D171" s="54"/>
      <c r="E171" s="54"/>
      <c r="F171" s="54"/>
      <c r="G171" s="54"/>
      <c r="H171" s="3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</row>
    <row r="172" spans="1:21" ht="15.75" customHeight="1">
      <c r="A172" s="52"/>
      <c r="B172" s="8"/>
      <c r="C172" s="56"/>
      <c r="D172" s="54"/>
      <c r="E172" s="54"/>
      <c r="F172" s="54"/>
      <c r="G172" s="54"/>
      <c r="H172" s="3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</row>
    <row r="173" spans="1:21" ht="15.75" customHeight="1">
      <c r="A173" s="52"/>
      <c r="B173" s="8"/>
      <c r="C173" s="56"/>
      <c r="D173" s="54"/>
      <c r="E173" s="54"/>
      <c r="F173" s="54"/>
      <c r="G173" s="54"/>
      <c r="H173" s="3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</row>
    <row r="174" spans="1:21" ht="15.75" customHeight="1">
      <c r="A174" s="52"/>
      <c r="B174" s="8"/>
      <c r="C174" s="56"/>
      <c r="D174" s="54"/>
      <c r="E174" s="54"/>
      <c r="F174" s="54"/>
      <c r="G174" s="54"/>
      <c r="H174" s="3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</row>
    <row r="175" spans="1:21" ht="15.75" customHeight="1">
      <c r="A175" s="52"/>
      <c r="B175" s="8"/>
      <c r="C175" s="56"/>
      <c r="D175" s="54"/>
      <c r="E175" s="54"/>
      <c r="F175" s="54"/>
      <c r="G175" s="54"/>
      <c r="H175" s="3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</row>
    <row r="176" spans="1:21" ht="15.75" customHeight="1">
      <c r="A176" s="52"/>
      <c r="B176" s="8"/>
      <c r="C176" s="56"/>
      <c r="D176" s="54"/>
      <c r="E176" s="54"/>
      <c r="F176" s="54"/>
      <c r="G176" s="54"/>
      <c r="H176" s="3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</row>
    <row r="177" spans="1:21" ht="15.75" customHeight="1">
      <c r="A177" s="52"/>
      <c r="B177" s="8"/>
      <c r="C177" s="56"/>
      <c r="D177" s="54"/>
      <c r="E177" s="54"/>
      <c r="F177" s="54"/>
      <c r="G177" s="54"/>
      <c r="H177" s="3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</row>
    <row r="178" spans="1:21" ht="15.75" customHeight="1">
      <c r="A178" s="52"/>
      <c r="B178" s="8"/>
      <c r="C178" s="56"/>
      <c r="D178" s="54"/>
      <c r="E178" s="54"/>
      <c r="F178" s="54"/>
      <c r="G178" s="54"/>
      <c r="H178" s="3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</row>
    <row r="179" spans="1:21" ht="15.75" customHeight="1">
      <c r="A179" s="52"/>
      <c r="B179" s="8"/>
      <c r="C179" s="56"/>
      <c r="D179" s="54"/>
      <c r="E179" s="54"/>
      <c r="F179" s="54"/>
      <c r="G179" s="54"/>
      <c r="H179" s="3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</row>
    <row r="180" spans="1:21" ht="15.75" customHeight="1">
      <c r="A180" s="52"/>
      <c r="B180" s="8"/>
      <c r="C180" s="56"/>
      <c r="D180" s="54"/>
      <c r="E180" s="54"/>
      <c r="F180" s="54"/>
      <c r="G180" s="54"/>
      <c r="H180" s="3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</row>
    <row r="181" spans="1:21" ht="15.75" customHeight="1">
      <c r="A181" s="52"/>
      <c r="B181" s="8"/>
      <c r="C181" s="56"/>
      <c r="D181" s="54"/>
      <c r="E181" s="54"/>
      <c r="F181" s="54"/>
      <c r="G181" s="54"/>
      <c r="H181" s="3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</row>
    <row r="182" spans="1:21" ht="15.75" customHeight="1">
      <c r="A182" s="52"/>
      <c r="B182" s="8"/>
      <c r="C182" s="56"/>
      <c r="D182" s="54"/>
      <c r="E182" s="54"/>
      <c r="F182" s="54"/>
      <c r="G182" s="54"/>
      <c r="H182" s="3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</row>
    <row r="183" spans="1:21" ht="15.75" customHeight="1">
      <c r="A183" s="52"/>
      <c r="B183" s="8"/>
      <c r="C183" s="56"/>
      <c r="D183" s="54"/>
      <c r="E183" s="54"/>
      <c r="F183" s="54"/>
      <c r="G183" s="54"/>
      <c r="H183" s="3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</row>
    <row r="184" spans="1:21" ht="15.75" customHeight="1">
      <c r="A184" s="52"/>
      <c r="B184" s="8"/>
      <c r="C184" s="56"/>
      <c r="D184" s="54"/>
      <c r="E184" s="54"/>
      <c r="F184" s="54"/>
      <c r="G184" s="54"/>
      <c r="H184" s="3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</row>
    <row r="185" spans="1:21" ht="15.75" customHeight="1">
      <c r="A185" s="52"/>
      <c r="B185" s="8"/>
      <c r="C185" s="56"/>
      <c r="D185" s="54"/>
      <c r="E185" s="54"/>
      <c r="F185" s="54"/>
      <c r="G185" s="54"/>
      <c r="H185" s="3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</row>
    <row r="186" spans="1:21" ht="15.75" customHeight="1">
      <c r="A186" s="52"/>
      <c r="B186" s="8"/>
      <c r="C186" s="56"/>
      <c r="D186" s="54"/>
      <c r="E186" s="54"/>
      <c r="F186" s="54"/>
      <c r="G186" s="54"/>
      <c r="H186" s="3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</row>
    <row r="187" spans="1:21" ht="15.75" customHeight="1">
      <c r="A187" s="52"/>
      <c r="B187" s="8"/>
      <c r="C187" s="56"/>
      <c r="D187" s="54"/>
      <c r="E187" s="54"/>
      <c r="F187" s="54"/>
      <c r="G187" s="54"/>
      <c r="H187" s="3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</row>
    <row r="188" spans="1:21" ht="15.75" customHeight="1">
      <c r="A188" s="52"/>
      <c r="B188" s="8"/>
      <c r="C188" s="56"/>
      <c r="D188" s="54"/>
      <c r="E188" s="54"/>
      <c r="F188" s="54"/>
      <c r="G188" s="54"/>
      <c r="H188" s="3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</row>
    <row r="189" spans="1:21" ht="15.75" customHeight="1">
      <c r="A189" s="52"/>
      <c r="B189" s="8"/>
      <c r="C189" s="56"/>
      <c r="D189" s="54"/>
      <c r="E189" s="54"/>
      <c r="F189" s="54"/>
      <c r="G189" s="54"/>
      <c r="H189" s="3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</row>
    <row r="190" spans="1:21" ht="15.75" customHeight="1">
      <c r="A190" s="52"/>
      <c r="B190" s="8"/>
      <c r="C190" s="56"/>
      <c r="D190" s="54"/>
      <c r="E190" s="54"/>
      <c r="F190" s="54"/>
      <c r="G190" s="54"/>
      <c r="H190" s="3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</row>
    <row r="191" spans="1:21" ht="15.75" customHeight="1">
      <c r="A191" s="52"/>
      <c r="B191" s="8"/>
      <c r="C191" s="56"/>
      <c r="D191" s="54"/>
      <c r="E191" s="54"/>
      <c r="F191" s="54"/>
      <c r="G191" s="54"/>
      <c r="H191" s="3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</row>
    <row r="192" spans="1:21" ht="15.75" customHeight="1">
      <c r="A192" s="52"/>
      <c r="B192" s="8"/>
      <c r="C192" s="56"/>
      <c r="D192" s="54"/>
      <c r="E192" s="54"/>
      <c r="F192" s="54"/>
      <c r="G192" s="54"/>
      <c r="H192" s="3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</row>
    <row r="193" spans="1:21" ht="15.75" customHeight="1">
      <c r="A193" s="52"/>
      <c r="B193" s="8"/>
      <c r="C193" s="56"/>
      <c r="D193" s="54"/>
      <c r="E193" s="54"/>
      <c r="F193" s="54"/>
      <c r="G193" s="54"/>
      <c r="H193" s="3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</row>
    <row r="194" spans="1:21" ht="15.75" customHeight="1">
      <c r="A194" s="52"/>
      <c r="B194" s="8"/>
      <c r="C194" s="56"/>
      <c r="D194" s="54"/>
      <c r="E194" s="54"/>
      <c r="F194" s="54"/>
      <c r="G194" s="54"/>
      <c r="H194" s="3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</row>
    <row r="195" spans="1:21" ht="15.75" customHeight="1">
      <c r="A195" s="52"/>
      <c r="B195" s="8"/>
      <c r="C195" s="56"/>
      <c r="D195" s="54"/>
      <c r="E195" s="54"/>
      <c r="F195" s="54"/>
      <c r="G195" s="54"/>
      <c r="H195" s="3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</row>
    <row r="196" spans="1:21" ht="15.75" customHeight="1">
      <c r="A196" s="52"/>
      <c r="B196" s="8"/>
      <c r="C196" s="56"/>
      <c r="D196" s="54"/>
      <c r="E196" s="54"/>
      <c r="F196" s="54"/>
      <c r="G196" s="54"/>
      <c r="H196" s="3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</row>
    <row r="197" spans="1:21" ht="15.75" customHeight="1">
      <c r="A197" s="52"/>
      <c r="B197" s="8"/>
      <c r="C197" s="56"/>
      <c r="D197" s="54"/>
      <c r="E197" s="54"/>
      <c r="F197" s="54"/>
      <c r="G197" s="54"/>
      <c r="H197" s="3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</row>
    <row r="198" spans="1:21" ht="15.75" customHeight="1">
      <c r="A198" s="52"/>
      <c r="B198" s="8"/>
      <c r="C198" s="56"/>
      <c r="D198" s="54"/>
      <c r="E198" s="54"/>
      <c r="F198" s="54"/>
      <c r="G198" s="54"/>
      <c r="H198" s="3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</row>
    <row r="199" spans="1:21" ht="15.75" customHeight="1">
      <c r="A199" s="52"/>
      <c r="B199" s="8"/>
      <c r="C199" s="56"/>
      <c r="D199" s="54"/>
      <c r="E199" s="54"/>
      <c r="F199" s="54"/>
      <c r="G199" s="54"/>
      <c r="H199" s="3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</row>
    <row r="200" spans="1:21" ht="15.75" customHeight="1">
      <c r="A200" s="52"/>
      <c r="B200" s="8"/>
      <c r="C200" s="56"/>
      <c r="D200" s="54"/>
      <c r="E200" s="54"/>
      <c r="F200" s="54"/>
      <c r="G200" s="54"/>
      <c r="H200" s="3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</row>
    <row r="201" spans="1:21" ht="15.75" customHeight="1">
      <c r="A201" s="52"/>
      <c r="B201" s="8"/>
      <c r="C201" s="56"/>
      <c r="D201" s="54"/>
      <c r="E201" s="54"/>
      <c r="F201" s="54"/>
      <c r="G201" s="54"/>
      <c r="H201" s="3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</row>
    <row r="202" spans="1:21" ht="15.75" customHeight="1">
      <c r="A202" s="52"/>
      <c r="B202" s="8"/>
      <c r="C202" s="56"/>
      <c r="D202" s="54"/>
      <c r="E202" s="54"/>
      <c r="F202" s="54"/>
      <c r="G202" s="54"/>
      <c r="H202" s="3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</row>
    <row r="203" spans="1:21" ht="15.75" customHeight="1">
      <c r="A203" s="52"/>
      <c r="B203" s="8"/>
      <c r="C203" s="56"/>
      <c r="D203" s="54"/>
      <c r="E203" s="54"/>
      <c r="F203" s="54"/>
      <c r="G203" s="54"/>
      <c r="H203" s="3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</row>
    <row r="204" spans="1:21" ht="15.75" customHeight="1">
      <c r="A204" s="52"/>
      <c r="B204" s="8"/>
      <c r="C204" s="56"/>
      <c r="D204" s="54"/>
      <c r="E204" s="54"/>
      <c r="F204" s="54"/>
      <c r="G204" s="54"/>
      <c r="H204" s="3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</row>
    <row r="205" spans="1:21" ht="15.75" customHeight="1">
      <c r="A205" s="52"/>
      <c r="B205" s="8"/>
      <c r="C205" s="56"/>
      <c r="D205" s="54"/>
      <c r="E205" s="54"/>
      <c r="F205" s="54"/>
      <c r="G205" s="54"/>
      <c r="H205" s="3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</row>
    <row r="206" spans="1:21" ht="15.75" customHeight="1">
      <c r="A206" s="52"/>
      <c r="B206" s="8"/>
      <c r="C206" s="56"/>
      <c r="D206" s="54"/>
      <c r="E206" s="54"/>
      <c r="F206" s="54"/>
      <c r="G206" s="54"/>
      <c r="H206" s="3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</row>
    <row r="207" spans="1:21" ht="15.75" customHeight="1">
      <c r="A207" s="52"/>
      <c r="B207" s="8"/>
      <c r="C207" s="56"/>
      <c r="D207" s="54"/>
      <c r="E207" s="54"/>
      <c r="F207" s="54"/>
      <c r="G207" s="54"/>
      <c r="H207" s="3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</row>
    <row r="208" spans="1:21" ht="15.75" customHeight="1">
      <c r="A208" s="52"/>
      <c r="B208" s="8"/>
      <c r="C208" s="56"/>
      <c r="D208" s="54"/>
      <c r="E208" s="54"/>
      <c r="F208" s="54"/>
      <c r="G208" s="54"/>
      <c r="H208" s="3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</row>
    <row r="209" spans="1:21" ht="15.75" customHeight="1">
      <c r="A209" s="52"/>
      <c r="B209" s="8"/>
      <c r="C209" s="56"/>
      <c r="D209" s="54"/>
      <c r="E209" s="54"/>
      <c r="F209" s="54"/>
      <c r="G209" s="54"/>
      <c r="H209" s="3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</row>
    <row r="210" spans="1:21" ht="15.75" customHeight="1">
      <c r="A210" s="52"/>
      <c r="B210" s="8"/>
      <c r="C210" s="56"/>
      <c r="D210" s="54"/>
      <c r="E210" s="54"/>
      <c r="F210" s="54"/>
      <c r="G210" s="54"/>
      <c r="H210" s="3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</row>
    <row r="211" spans="1:21" ht="15.75" customHeight="1">
      <c r="A211" s="52"/>
      <c r="B211" s="8"/>
      <c r="C211" s="56"/>
      <c r="D211" s="54"/>
      <c r="E211" s="54"/>
      <c r="F211" s="54"/>
      <c r="G211" s="54"/>
      <c r="H211" s="3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</row>
    <row r="212" spans="1:21" ht="15.75" customHeight="1">
      <c r="A212" s="52"/>
      <c r="B212" s="8"/>
      <c r="C212" s="56"/>
      <c r="D212" s="54"/>
      <c r="E212" s="54"/>
      <c r="F212" s="54"/>
      <c r="G212" s="54"/>
      <c r="H212" s="3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</row>
    <row r="213" spans="1:21" ht="15.75" customHeight="1">
      <c r="A213" s="52"/>
      <c r="B213" s="8"/>
      <c r="C213" s="56"/>
      <c r="D213" s="54"/>
      <c r="E213" s="54"/>
      <c r="F213" s="54"/>
      <c r="G213" s="54"/>
      <c r="H213" s="3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</row>
    <row r="214" spans="1:21" ht="15.75" customHeight="1">
      <c r="A214" s="52"/>
      <c r="B214" s="8"/>
      <c r="C214" s="56"/>
      <c r="D214" s="54"/>
      <c r="E214" s="54"/>
      <c r="F214" s="54"/>
      <c r="G214" s="54"/>
      <c r="H214" s="3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</row>
    <row r="215" spans="1:21" ht="15.75" customHeight="1">
      <c r="A215" s="52"/>
      <c r="B215" s="8"/>
      <c r="C215" s="56"/>
      <c r="D215" s="54"/>
      <c r="E215" s="54"/>
      <c r="F215" s="54"/>
      <c r="G215" s="54"/>
      <c r="H215" s="3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</row>
    <row r="216" spans="1:21" ht="15.75" customHeight="1">
      <c r="A216" s="52"/>
      <c r="B216" s="8"/>
      <c r="C216" s="56"/>
      <c r="D216" s="54"/>
      <c r="E216" s="54"/>
      <c r="F216" s="54"/>
      <c r="G216" s="54"/>
      <c r="H216" s="3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</row>
    <row r="217" spans="1:21" ht="15.75" customHeight="1">
      <c r="A217" s="52"/>
      <c r="B217" s="8"/>
      <c r="C217" s="56"/>
      <c r="D217" s="54"/>
      <c r="E217" s="54"/>
      <c r="F217" s="54"/>
      <c r="G217" s="54"/>
      <c r="H217" s="3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</row>
    <row r="218" spans="1:21" ht="15.75" customHeight="1">
      <c r="A218" s="52"/>
      <c r="B218" s="8"/>
      <c r="C218" s="56"/>
      <c r="D218" s="54"/>
      <c r="E218" s="54"/>
      <c r="F218" s="54"/>
      <c r="G218" s="54"/>
      <c r="H218" s="3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>
      <c r="A219" s="52"/>
      <c r="B219" s="8"/>
      <c r="C219" s="56"/>
      <c r="D219" s="54"/>
      <c r="E219" s="54"/>
      <c r="F219" s="54"/>
      <c r="G219" s="54"/>
      <c r="H219" s="3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>
      <c r="A220" s="52"/>
      <c r="B220" s="8"/>
      <c r="C220" s="56"/>
      <c r="D220" s="54"/>
      <c r="E220" s="54"/>
      <c r="F220" s="54"/>
      <c r="G220" s="54"/>
      <c r="H220" s="3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>
      <c r="A221" s="52"/>
      <c r="B221" s="8"/>
      <c r="C221" s="56"/>
      <c r="D221" s="54"/>
      <c r="E221" s="54"/>
      <c r="F221" s="54"/>
      <c r="G221" s="54"/>
      <c r="H221" s="3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>
      <c r="A222" s="52"/>
      <c r="B222" s="8"/>
      <c r="C222" s="56"/>
      <c r="D222" s="54"/>
      <c r="E222" s="54"/>
      <c r="F222" s="54"/>
      <c r="G222" s="54"/>
      <c r="H222" s="3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>
      <c r="A223" s="52"/>
      <c r="B223" s="8"/>
      <c r="C223" s="56"/>
      <c r="D223" s="54"/>
      <c r="E223" s="54"/>
      <c r="F223" s="54"/>
      <c r="G223" s="54"/>
      <c r="H223" s="3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>
      <c r="A224" s="52"/>
      <c r="B224" s="8"/>
      <c r="C224" s="56"/>
      <c r="D224" s="54"/>
      <c r="E224" s="54"/>
      <c r="F224" s="54"/>
      <c r="G224" s="54"/>
      <c r="H224" s="3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>
      <c r="A225" s="52"/>
      <c r="B225" s="8"/>
      <c r="C225" s="56"/>
      <c r="D225" s="54"/>
      <c r="E225" s="54"/>
      <c r="F225" s="54"/>
      <c r="G225" s="54"/>
      <c r="H225" s="3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>
      <c r="A226" s="52"/>
      <c r="B226" s="8"/>
      <c r="C226" s="56"/>
      <c r="D226" s="54"/>
      <c r="E226" s="54"/>
      <c r="F226" s="54"/>
      <c r="G226" s="54"/>
      <c r="H226" s="3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>
      <c r="A227" s="52"/>
      <c r="B227" s="8"/>
      <c r="C227" s="56"/>
      <c r="D227" s="54"/>
      <c r="E227" s="54"/>
      <c r="F227" s="54"/>
      <c r="G227" s="54"/>
      <c r="H227" s="3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>
      <c r="A228" s="52"/>
      <c r="B228" s="8"/>
      <c r="C228" s="56"/>
      <c r="D228" s="54"/>
      <c r="E228" s="54"/>
      <c r="F228" s="54"/>
      <c r="G228" s="54"/>
      <c r="H228" s="3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>
      <c r="A229" s="52"/>
      <c r="B229" s="8"/>
      <c r="C229" s="56"/>
      <c r="D229" s="54"/>
      <c r="E229" s="54"/>
      <c r="F229" s="54"/>
      <c r="G229" s="54"/>
      <c r="H229" s="3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>
      <c r="A230" s="52"/>
      <c r="B230" s="8"/>
      <c r="C230" s="56"/>
      <c r="D230" s="54"/>
      <c r="E230" s="54"/>
      <c r="F230" s="54"/>
      <c r="G230" s="54"/>
      <c r="H230" s="3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>
      <c r="A231" s="52"/>
      <c r="B231" s="8"/>
      <c r="C231" s="56"/>
      <c r="D231" s="54"/>
      <c r="E231" s="54"/>
      <c r="F231" s="54"/>
      <c r="G231" s="54"/>
      <c r="H231" s="3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>
      <c r="A232" s="52"/>
      <c r="B232" s="8"/>
      <c r="C232" s="56"/>
      <c r="D232" s="54"/>
      <c r="E232" s="54"/>
      <c r="F232" s="54"/>
      <c r="G232" s="54"/>
      <c r="H232" s="3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>
      <c r="A233" s="52"/>
      <c r="B233" s="8"/>
      <c r="C233" s="56"/>
      <c r="D233" s="54"/>
      <c r="E233" s="54"/>
      <c r="F233" s="54"/>
      <c r="G233" s="54"/>
      <c r="H233" s="3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>
      <c r="A234" s="52"/>
      <c r="B234" s="8"/>
      <c r="C234" s="56"/>
      <c r="D234" s="54"/>
      <c r="E234" s="54"/>
      <c r="F234" s="54"/>
      <c r="G234" s="54"/>
      <c r="H234" s="3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>
      <c r="A235" s="52"/>
      <c r="B235" s="8"/>
      <c r="C235" s="56"/>
      <c r="D235" s="54"/>
      <c r="E235" s="54"/>
      <c r="F235" s="54"/>
      <c r="G235" s="54"/>
      <c r="H235" s="3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>
      <c r="A236" s="52"/>
      <c r="B236" s="8"/>
      <c r="C236" s="56"/>
      <c r="D236" s="54"/>
      <c r="E236" s="54"/>
      <c r="F236" s="54"/>
      <c r="G236" s="54"/>
      <c r="H236" s="3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>
      <c r="A237" s="52"/>
      <c r="B237" s="8"/>
      <c r="C237" s="56"/>
      <c r="D237" s="54"/>
      <c r="E237" s="54"/>
      <c r="F237" s="54"/>
      <c r="G237" s="54"/>
      <c r="H237" s="3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>
      <c r="A238" s="52"/>
      <c r="B238" s="8"/>
      <c r="C238" s="56"/>
      <c r="D238" s="54"/>
      <c r="E238" s="54"/>
      <c r="F238" s="54"/>
      <c r="G238" s="54"/>
      <c r="H238" s="3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>
      <c r="A239" s="52"/>
      <c r="B239" s="8"/>
      <c r="C239" s="56"/>
      <c r="D239" s="54"/>
      <c r="E239" s="54"/>
      <c r="F239" s="54"/>
      <c r="G239" s="54"/>
      <c r="H239" s="3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>
      <c r="A240" s="52"/>
      <c r="B240" s="8"/>
      <c r="C240" s="56"/>
      <c r="D240" s="54"/>
      <c r="E240" s="54"/>
      <c r="F240" s="54"/>
      <c r="G240" s="54"/>
      <c r="H240" s="3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>
      <c r="A241" s="52"/>
      <c r="B241" s="8"/>
      <c r="C241" s="56"/>
      <c r="D241" s="54"/>
      <c r="E241" s="54"/>
      <c r="F241" s="54"/>
      <c r="G241" s="54"/>
      <c r="H241" s="3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>
      <c r="A242" s="52"/>
      <c r="B242" s="8"/>
      <c r="C242" s="56"/>
      <c r="D242" s="54"/>
      <c r="E242" s="54"/>
      <c r="F242" s="54"/>
      <c r="G242" s="54"/>
      <c r="H242" s="3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>
      <c r="A243" s="52"/>
      <c r="B243" s="8"/>
      <c r="C243" s="56"/>
      <c r="D243" s="54"/>
      <c r="E243" s="54"/>
      <c r="F243" s="54"/>
      <c r="G243" s="54"/>
      <c r="H243" s="3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>
      <c r="A244" s="52"/>
      <c r="B244" s="8"/>
      <c r="C244" s="56"/>
      <c r="D244" s="54"/>
      <c r="E244" s="54"/>
      <c r="F244" s="54"/>
      <c r="G244" s="54"/>
      <c r="H244" s="3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>
      <c r="A245" s="52"/>
      <c r="B245" s="8"/>
      <c r="C245" s="56"/>
      <c r="D245" s="54"/>
      <c r="E245" s="54"/>
      <c r="F245" s="54"/>
      <c r="G245" s="54"/>
      <c r="H245" s="3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>
      <c r="A246" s="52"/>
      <c r="B246" s="8"/>
      <c r="C246" s="56"/>
      <c r="D246" s="54"/>
      <c r="E246" s="54"/>
      <c r="F246" s="54"/>
      <c r="G246" s="54"/>
      <c r="H246" s="3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>
      <c r="A247" s="52"/>
      <c r="B247" s="8"/>
      <c r="C247" s="56"/>
      <c r="D247" s="54"/>
      <c r="E247" s="54"/>
      <c r="F247" s="54"/>
      <c r="G247" s="54"/>
      <c r="H247" s="3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>
      <c r="A248" s="52"/>
      <c r="B248" s="8"/>
      <c r="C248" s="56"/>
      <c r="D248" s="54"/>
      <c r="E248" s="54"/>
      <c r="F248" s="54"/>
      <c r="G248" s="54"/>
      <c r="H248" s="3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>
      <c r="A249" s="52"/>
      <c r="B249" s="8"/>
      <c r="C249" s="56"/>
      <c r="D249" s="54"/>
      <c r="E249" s="54"/>
      <c r="F249" s="54"/>
      <c r="G249" s="54"/>
      <c r="H249" s="3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>
      <c r="A250" s="52"/>
      <c r="B250" s="8"/>
      <c r="C250" s="56"/>
      <c r="D250" s="54"/>
      <c r="E250" s="54"/>
      <c r="F250" s="54"/>
      <c r="G250" s="54"/>
      <c r="H250" s="3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>
      <c r="A251" s="52"/>
      <c r="B251" s="8"/>
      <c r="C251" s="56"/>
      <c r="D251" s="54"/>
      <c r="E251" s="54"/>
      <c r="F251" s="54"/>
      <c r="G251" s="54"/>
      <c r="H251" s="3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>
      <c r="A252" s="52"/>
      <c r="B252" s="8"/>
      <c r="C252" s="56"/>
      <c r="D252" s="54"/>
      <c r="E252" s="54"/>
      <c r="F252" s="54"/>
      <c r="G252" s="54"/>
      <c r="H252" s="3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>
      <c r="A253" s="52"/>
      <c r="B253" s="8"/>
      <c r="C253" s="56"/>
      <c r="D253" s="54"/>
      <c r="E253" s="54"/>
      <c r="F253" s="54"/>
      <c r="G253" s="54"/>
      <c r="H253" s="3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>
      <c r="A254" s="52"/>
      <c r="B254" s="8"/>
      <c r="C254" s="56"/>
      <c r="D254" s="54"/>
      <c r="E254" s="54"/>
      <c r="F254" s="54"/>
      <c r="G254" s="54"/>
      <c r="H254" s="3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>
      <c r="A255" s="52"/>
      <c r="B255" s="8"/>
      <c r="C255" s="56"/>
      <c r="D255" s="54"/>
      <c r="E255" s="54"/>
      <c r="F255" s="54"/>
      <c r="G255" s="54"/>
      <c r="H255" s="3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>
      <c r="A256" s="52"/>
      <c r="B256" s="8"/>
      <c r="C256" s="56"/>
      <c r="D256" s="54"/>
      <c r="E256" s="54"/>
      <c r="F256" s="54"/>
      <c r="G256" s="54"/>
      <c r="H256" s="3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>
      <c r="A257" s="52"/>
      <c r="B257" s="8"/>
      <c r="C257" s="56"/>
      <c r="D257" s="54"/>
      <c r="E257" s="54"/>
      <c r="F257" s="54"/>
      <c r="G257" s="54"/>
      <c r="H257" s="3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>
      <c r="A258" s="52"/>
      <c r="B258" s="8"/>
      <c r="C258" s="56"/>
      <c r="D258" s="54"/>
      <c r="E258" s="54"/>
      <c r="F258" s="54"/>
      <c r="G258" s="54"/>
      <c r="H258" s="3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>
      <c r="A259" s="52"/>
      <c r="B259" s="8"/>
      <c r="C259" s="56"/>
      <c r="D259" s="54"/>
      <c r="E259" s="54"/>
      <c r="F259" s="54"/>
      <c r="G259" s="54"/>
      <c r="H259" s="3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>
      <c r="A260" s="52"/>
      <c r="B260" s="8"/>
      <c r="C260" s="56"/>
      <c r="D260" s="54"/>
      <c r="E260" s="54"/>
      <c r="F260" s="54"/>
      <c r="G260" s="54"/>
      <c r="H260" s="3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>
      <c r="A261" s="52"/>
      <c r="B261" s="8"/>
      <c r="C261" s="56"/>
      <c r="D261" s="54"/>
      <c r="E261" s="54"/>
      <c r="F261" s="54"/>
      <c r="G261" s="54"/>
      <c r="H261" s="3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>
      <c r="A262" s="52"/>
      <c r="B262" s="8"/>
      <c r="C262" s="56"/>
      <c r="D262" s="54"/>
      <c r="E262" s="54"/>
      <c r="F262" s="54"/>
      <c r="G262" s="54"/>
      <c r="H262" s="3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>
      <c r="A263" s="52"/>
      <c r="B263" s="8"/>
      <c r="C263" s="56"/>
      <c r="D263" s="54"/>
      <c r="E263" s="54"/>
      <c r="F263" s="54"/>
      <c r="G263" s="54"/>
      <c r="H263" s="3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>
      <c r="A264" s="52"/>
      <c r="B264" s="8"/>
      <c r="C264" s="56"/>
      <c r="D264" s="54"/>
      <c r="E264" s="54"/>
      <c r="F264" s="54"/>
      <c r="G264" s="54"/>
      <c r="H264" s="3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>
      <c r="A265" s="52"/>
      <c r="B265" s="8"/>
      <c r="C265" s="56"/>
      <c r="D265" s="54"/>
      <c r="E265" s="54"/>
      <c r="F265" s="54"/>
      <c r="G265" s="54"/>
      <c r="H265" s="3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>
      <c r="A266" s="52"/>
      <c r="B266" s="8"/>
      <c r="C266" s="56"/>
      <c r="D266" s="54"/>
      <c r="E266" s="54"/>
      <c r="F266" s="54"/>
      <c r="G266" s="54"/>
      <c r="H266" s="3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>
      <c r="A267" s="52"/>
      <c r="B267" s="8"/>
      <c r="C267" s="56"/>
      <c r="D267" s="54"/>
      <c r="E267" s="54"/>
      <c r="F267" s="54"/>
      <c r="G267" s="54"/>
      <c r="H267" s="3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>
      <c r="A268" s="52"/>
      <c r="B268" s="8"/>
      <c r="C268" s="56"/>
      <c r="D268" s="54"/>
      <c r="E268" s="54"/>
      <c r="F268" s="54"/>
      <c r="G268" s="54"/>
      <c r="H268" s="3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>
      <c r="A269" s="52"/>
      <c r="B269" s="8"/>
      <c r="C269" s="56"/>
      <c r="D269" s="54"/>
      <c r="E269" s="54"/>
      <c r="F269" s="54"/>
      <c r="G269" s="54"/>
      <c r="H269" s="3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>
      <c r="A270" s="52"/>
      <c r="B270" s="8"/>
      <c r="C270" s="56"/>
      <c r="D270" s="54"/>
      <c r="E270" s="54"/>
      <c r="F270" s="54"/>
      <c r="G270" s="54"/>
      <c r="H270" s="3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>
      <c r="A271" s="52"/>
      <c r="B271" s="8"/>
      <c r="C271" s="56"/>
      <c r="D271" s="54"/>
      <c r="E271" s="54"/>
      <c r="F271" s="54"/>
      <c r="G271" s="54"/>
      <c r="H271" s="3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>
      <c r="A272" s="52"/>
      <c r="B272" s="8"/>
      <c r="C272" s="56"/>
      <c r="D272" s="54"/>
      <c r="E272" s="54"/>
      <c r="F272" s="54"/>
      <c r="G272" s="54"/>
      <c r="H272" s="3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>
      <c r="A273" s="52"/>
      <c r="B273" s="8"/>
      <c r="C273" s="56"/>
      <c r="D273" s="54"/>
      <c r="E273" s="54"/>
      <c r="F273" s="54"/>
      <c r="G273" s="54"/>
      <c r="H273" s="3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>
      <c r="A274" s="52"/>
      <c r="B274" s="8"/>
      <c r="C274" s="56"/>
      <c r="D274" s="54"/>
      <c r="E274" s="54"/>
      <c r="F274" s="54"/>
      <c r="G274" s="54"/>
      <c r="H274" s="3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>
      <c r="A275" s="52"/>
      <c r="B275" s="8"/>
      <c r="C275" s="56"/>
      <c r="D275" s="54"/>
      <c r="E275" s="54"/>
      <c r="F275" s="54"/>
      <c r="G275" s="54"/>
      <c r="H275" s="3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>
      <c r="A276" s="52"/>
      <c r="B276" s="8"/>
      <c r="C276" s="56"/>
      <c r="D276" s="54"/>
      <c r="E276" s="54"/>
      <c r="F276" s="54"/>
      <c r="G276" s="54"/>
      <c r="H276" s="3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>
      <c r="A277" s="52"/>
      <c r="B277" s="8"/>
      <c r="C277" s="56"/>
      <c r="D277" s="54"/>
      <c r="E277" s="54"/>
      <c r="F277" s="54"/>
      <c r="G277" s="54"/>
      <c r="H277" s="3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>
      <c r="A278" s="52"/>
      <c r="B278" s="8"/>
      <c r="C278" s="56"/>
      <c r="D278" s="54"/>
      <c r="E278" s="54"/>
      <c r="F278" s="54"/>
      <c r="G278" s="54"/>
      <c r="H278" s="3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>
      <c r="A279" s="52"/>
      <c r="B279" s="8"/>
      <c r="C279" s="56"/>
      <c r="D279" s="54"/>
      <c r="E279" s="54"/>
      <c r="F279" s="54"/>
      <c r="G279" s="54"/>
      <c r="H279" s="3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>
      <c r="A280" s="52"/>
      <c r="B280" s="8"/>
      <c r="C280" s="56"/>
      <c r="D280" s="54"/>
      <c r="E280" s="54"/>
      <c r="F280" s="54"/>
      <c r="G280" s="54"/>
      <c r="H280" s="3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>
      <c r="A281" s="52"/>
      <c r="B281" s="8"/>
      <c r="C281" s="56"/>
      <c r="D281" s="54"/>
      <c r="E281" s="54"/>
      <c r="F281" s="54"/>
      <c r="G281" s="54"/>
      <c r="H281" s="3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>
      <c r="A282" s="52"/>
      <c r="B282" s="8"/>
      <c r="C282" s="56"/>
      <c r="D282" s="54"/>
      <c r="E282" s="54"/>
      <c r="F282" s="54"/>
      <c r="G282" s="54"/>
      <c r="H282" s="3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>
      <c r="A283" s="52"/>
      <c r="B283" s="8"/>
      <c r="C283" s="56"/>
      <c r="D283" s="54"/>
      <c r="E283" s="54"/>
      <c r="F283" s="54"/>
      <c r="G283" s="54"/>
      <c r="H283" s="3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>
      <c r="A284" s="52"/>
      <c r="B284" s="8"/>
      <c r="C284" s="56"/>
      <c r="D284" s="54"/>
      <c r="E284" s="54"/>
      <c r="F284" s="54"/>
      <c r="G284" s="54"/>
      <c r="H284" s="3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>
      <c r="A285" s="52"/>
      <c r="B285" s="8"/>
      <c r="C285" s="56"/>
      <c r="D285" s="54"/>
      <c r="E285" s="54"/>
      <c r="F285" s="54"/>
      <c r="G285" s="54"/>
      <c r="H285" s="3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>
      <c r="A286" s="52"/>
      <c r="B286" s="8"/>
      <c r="C286" s="56"/>
      <c r="D286" s="54"/>
      <c r="E286" s="54"/>
      <c r="F286" s="54"/>
      <c r="G286" s="54"/>
      <c r="H286" s="3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>
      <c r="A287" s="52"/>
      <c r="B287" s="8"/>
      <c r="C287" s="56"/>
      <c r="D287" s="54"/>
      <c r="E287" s="54"/>
      <c r="F287" s="54"/>
      <c r="G287" s="54"/>
      <c r="H287" s="3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>
      <c r="A288" s="52"/>
      <c r="B288" s="8"/>
      <c r="C288" s="56"/>
      <c r="D288" s="54"/>
      <c r="E288" s="54"/>
      <c r="F288" s="54"/>
      <c r="G288" s="54"/>
      <c r="H288" s="3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>
      <c r="A289" s="52"/>
      <c r="B289" s="8"/>
      <c r="C289" s="56"/>
      <c r="D289" s="54"/>
      <c r="E289" s="54"/>
      <c r="F289" s="54"/>
      <c r="G289" s="54"/>
      <c r="H289" s="3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>
      <c r="A290" s="52"/>
      <c r="B290" s="8"/>
      <c r="C290" s="56"/>
      <c r="D290" s="54"/>
      <c r="E290" s="54"/>
      <c r="F290" s="54"/>
      <c r="G290" s="54"/>
      <c r="H290" s="3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>
      <c r="A291" s="52"/>
      <c r="B291" s="8"/>
      <c r="C291" s="56"/>
      <c r="D291" s="54"/>
      <c r="E291" s="54"/>
      <c r="F291" s="54"/>
      <c r="G291" s="54"/>
      <c r="H291" s="3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>
      <c r="A292" s="52"/>
      <c r="B292" s="8"/>
      <c r="C292" s="56"/>
      <c r="D292" s="54"/>
      <c r="E292" s="54"/>
      <c r="F292" s="54"/>
      <c r="G292" s="54"/>
      <c r="H292" s="3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>
      <c r="A293" s="52"/>
      <c r="B293" s="8"/>
      <c r="C293" s="56"/>
      <c r="D293" s="54"/>
      <c r="E293" s="54"/>
      <c r="F293" s="54"/>
      <c r="G293" s="54"/>
      <c r="H293" s="3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>
      <c r="A294" s="52"/>
      <c r="B294" s="8"/>
      <c r="C294" s="56"/>
      <c r="D294" s="54"/>
      <c r="E294" s="54"/>
      <c r="F294" s="54"/>
      <c r="G294" s="54"/>
      <c r="H294" s="3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>
      <c r="A295" s="52"/>
      <c r="B295" s="8"/>
      <c r="C295" s="56"/>
      <c r="D295" s="54"/>
      <c r="E295" s="54"/>
      <c r="F295" s="54"/>
      <c r="G295" s="54"/>
      <c r="H295" s="3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>
      <c r="A296" s="52"/>
      <c r="B296" s="8"/>
      <c r="C296" s="56"/>
      <c r="D296" s="54"/>
      <c r="E296" s="54"/>
      <c r="F296" s="54"/>
      <c r="G296" s="54"/>
      <c r="H296" s="3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>
      <c r="A297" s="52"/>
      <c r="B297" s="8"/>
      <c r="C297" s="56"/>
      <c r="D297" s="54"/>
      <c r="E297" s="54"/>
      <c r="F297" s="54"/>
      <c r="G297" s="54"/>
      <c r="H297" s="3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>
      <c r="A298" s="52"/>
      <c r="B298" s="8"/>
      <c r="C298" s="56"/>
      <c r="D298" s="54"/>
      <c r="E298" s="54"/>
      <c r="F298" s="54"/>
      <c r="G298" s="54"/>
      <c r="H298" s="3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>
      <c r="A299" s="52"/>
      <c r="B299" s="8"/>
      <c r="C299" s="56"/>
      <c r="D299" s="54"/>
      <c r="E299" s="54"/>
      <c r="F299" s="54"/>
      <c r="G299" s="54"/>
      <c r="H299" s="3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>
      <c r="A300" s="52"/>
      <c r="B300" s="8"/>
      <c r="C300" s="56"/>
      <c r="D300" s="54"/>
      <c r="E300" s="54"/>
      <c r="F300" s="54"/>
      <c r="G300" s="54"/>
      <c r="H300" s="3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>
      <c r="A301" s="52"/>
      <c r="B301" s="8"/>
      <c r="C301" s="56"/>
      <c r="D301" s="54"/>
      <c r="E301" s="54"/>
      <c r="F301" s="54"/>
      <c r="G301" s="54"/>
      <c r="H301" s="3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>
      <c r="A302" s="52"/>
      <c r="B302" s="8"/>
      <c r="C302" s="56"/>
      <c r="D302" s="54"/>
      <c r="E302" s="54"/>
      <c r="F302" s="54"/>
      <c r="G302" s="54"/>
      <c r="H302" s="3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>
      <c r="A303" s="52"/>
      <c r="B303" s="8"/>
      <c r="C303" s="56"/>
      <c r="D303" s="54"/>
      <c r="E303" s="54"/>
      <c r="F303" s="54"/>
      <c r="G303" s="54"/>
      <c r="H303" s="3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>
      <c r="A304" s="52"/>
      <c r="B304" s="8"/>
      <c r="C304" s="56"/>
      <c r="D304" s="54"/>
      <c r="E304" s="54"/>
      <c r="F304" s="54"/>
      <c r="G304" s="54"/>
      <c r="H304" s="3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>
      <c r="A305" s="52"/>
      <c r="B305" s="8"/>
      <c r="C305" s="56"/>
      <c r="D305" s="54"/>
      <c r="E305" s="54"/>
      <c r="F305" s="54"/>
      <c r="G305" s="54"/>
      <c r="H305" s="3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>
      <c r="A306" s="52"/>
      <c r="B306" s="8"/>
      <c r="C306" s="56"/>
      <c r="D306" s="54"/>
      <c r="E306" s="54"/>
      <c r="F306" s="54"/>
      <c r="G306" s="54"/>
      <c r="H306" s="3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>
      <c r="A307" s="52"/>
      <c r="B307" s="8"/>
      <c r="C307" s="56"/>
      <c r="D307" s="54"/>
      <c r="E307" s="54"/>
      <c r="F307" s="54"/>
      <c r="G307" s="54"/>
      <c r="H307" s="3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>
      <c r="A308" s="52"/>
      <c r="B308" s="8"/>
      <c r="C308" s="56"/>
      <c r="D308" s="54"/>
      <c r="E308" s="54"/>
      <c r="F308" s="54"/>
      <c r="G308" s="54"/>
      <c r="H308" s="3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>
      <c r="A309" s="52"/>
      <c r="B309" s="8"/>
      <c r="C309" s="56"/>
      <c r="D309" s="54"/>
      <c r="E309" s="54"/>
      <c r="F309" s="54"/>
      <c r="G309" s="54"/>
      <c r="H309" s="3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>
      <c r="A310" s="52"/>
      <c r="B310" s="8"/>
      <c r="C310" s="56"/>
      <c r="D310" s="54"/>
      <c r="E310" s="54"/>
      <c r="F310" s="54"/>
      <c r="G310" s="54"/>
      <c r="H310" s="3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>
      <c r="A311" s="52"/>
      <c r="B311" s="8"/>
      <c r="C311" s="56"/>
      <c r="D311" s="54"/>
      <c r="E311" s="54"/>
      <c r="F311" s="54"/>
      <c r="G311" s="54"/>
      <c r="H311" s="3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>
      <c r="A312" s="52"/>
      <c r="B312" s="8"/>
      <c r="C312" s="56"/>
      <c r="D312" s="54"/>
      <c r="E312" s="54"/>
      <c r="F312" s="54"/>
      <c r="G312" s="54"/>
      <c r="H312" s="3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>
      <c r="A313" s="52"/>
      <c r="B313" s="8"/>
      <c r="C313" s="56"/>
      <c r="D313" s="54"/>
      <c r="E313" s="54"/>
      <c r="F313" s="54"/>
      <c r="G313" s="54"/>
      <c r="H313" s="3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>
      <c r="A314" s="52"/>
      <c r="B314" s="8"/>
      <c r="C314" s="56"/>
      <c r="D314" s="54"/>
      <c r="E314" s="54"/>
      <c r="F314" s="54"/>
      <c r="G314" s="54"/>
      <c r="H314" s="3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>
      <c r="A315" s="52"/>
      <c r="B315" s="8"/>
      <c r="C315" s="56"/>
      <c r="D315" s="54"/>
      <c r="E315" s="54"/>
      <c r="F315" s="54"/>
      <c r="G315" s="54"/>
      <c r="H315" s="3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>
      <c r="A316" s="52"/>
      <c r="B316" s="8"/>
      <c r="C316" s="56"/>
      <c r="D316" s="54"/>
      <c r="E316" s="54"/>
      <c r="F316" s="54"/>
      <c r="G316" s="54"/>
      <c r="H316" s="3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>
      <c r="A317" s="52"/>
      <c r="B317" s="8"/>
      <c r="C317" s="56"/>
      <c r="D317" s="54"/>
      <c r="E317" s="54"/>
      <c r="F317" s="54"/>
      <c r="G317" s="54"/>
      <c r="H317" s="3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>
      <c r="A318" s="52"/>
      <c r="B318" s="8"/>
      <c r="C318" s="56"/>
      <c r="D318" s="54"/>
      <c r="E318" s="54"/>
      <c r="F318" s="54"/>
      <c r="G318" s="54"/>
      <c r="H318" s="3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>
      <c r="A319" s="52"/>
      <c r="B319" s="8"/>
      <c r="C319" s="56"/>
      <c r="D319" s="54"/>
      <c r="E319" s="54"/>
      <c r="F319" s="54"/>
      <c r="G319" s="54"/>
      <c r="H319" s="3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>
      <c r="A320" s="52"/>
      <c r="B320" s="8"/>
      <c r="C320" s="56"/>
      <c r="D320" s="54"/>
      <c r="E320" s="54"/>
      <c r="F320" s="54"/>
      <c r="G320" s="54"/>
      <c r="H320" s="3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>
      <c r="A321" s="52"/>
      <c r="B321" s="8"/>
      <c r="C321" s="56"/>
      <c r="D321" s="54"/>
      <c r="E321" s="54"/>
      <c r="F321" s="54"/>
      <c r="G321" s="54"/>
      <c r="H321" s="3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>
      <c r="A322" s="52"/>
      <c r="B322" s="8"/>
      <c r="C322" s="56"/>
      <c r="D322" s="54"/>
      <c r="E322" s="54"/>
      <c r="F322" s="54"/>
      <c r="G322" s="54"/>
      <c r="H322" s="3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>
      <c r="A323" s="52"/>
      <c r="B323" s="8"/>
      <c r="C323" s="56"/>
      <c r="D323" s="54"/>
      <c r="E323" s="54"/>
      <c r="F323" s="54"/>
      <c r="G323" s="54"/>
      <c r="H323" s="3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>
      <c r="A324" s="52"/>
      <c r="B324" s="8"/>
      <c r="C324" s="56"/>
      <c r="D324" s="54"/>
      <c r="E324" s="54"/>
      <c r="F324" s="54"/>
      <c r="G324" s="54"/>
      <c r="H324" s="3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>
      <c r="A325" s="52"/>
      <c r="B325" s="8"/>
      <c r="C325" s="56"/>
      <c r="D325" s="54"/>
      <c r="E325" s="54"/>
      <c r="F325" s="54"/>
      <c r="G325" s="54"/>
      <c r="H325" s="3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>
      <c r="A326" s="52"/>
      <c r="B326" s="8"/>
      <c r="C326" s="56"/>
      <c r="D326" s="54"/>
      <c r="E326" s="54"/>
      <c r="F326" s="54"/>
      <c r="G326" s="54"/>
      <c r="H326" s="3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>
      <c r="A327" s="52"/>
      <c r="B327" s="8"/>
      <c r="C327" s="56"/>
      <c r="D327" s="54"/>
      <c r="E327" s="54"/>
      <c r="F327" s="54"/>
      <c r="G327" s="54"/>
      <c r="H327" s="3"/>
      <c r="I327" s="3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>
      <c r="A328" s="52"/>
      <c r="B328" s="8"/>
      <c r="C328" s="56"/>
      <c r="D328" s="54"/>
      <c r="E328" s="54"/>
      <c r="F328" s="54"/>
      <c r="G328" s="54"/>
      <c r="H328" s="3"/>
      <c r="I328" s="3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>
      <c r="A329" s="52"/>
      <c r="B329" s="8"/>
      <c r="C329" s="56"/>
      <c r="D329" s="54"/>
      <c r="E329" s="54"/>
      <c r="F329" s="54"/>
      <c r="G329" s="54"/>
      <c r="H329" s="3"/>
      <c r="I329" s="3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>
      <c r="A330" s="52"/>
      <c r="B330" s="8"/>
      <c r="C330" s="56"/>
      <c r="D330" s="54"/>
      <c r="E330" s="54"/>
      <c r="F330" s="54"/>
      <c r="G330" s="54"/>
      <c r="H330" s="3"/>
      <c r="I330" s="3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>
      <c r="A331" s="52"/>
      <c r="B331" s="8"/>
      <c r="C331" s="56"/>
      <c r="D331" s="54"/>
      <c r="E331" s="54"/>
      <c r="F331" s="54"/>
      <c r="G331" s="54"/>
      <c r="H331" s="3"/>
      <c r="I331" s="3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>
      <c r="A332" s="52"/>
      <c r="B332" s="8"/>
      <c r="C332" s="56"/>
      <c r="D332" s="54"/>
      <c r="E332" s="54"/>
      <c r="F332" s="54"/>
      <c r="G332" s="54"/>
      <c r="H332" s="3"/>
      <c r="I332" s="3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>
      <c r="A333" s="52"/>
      <c r="B333" s="8"/>
      <c r="C333" s="56"/>
      <c r="D333" s="54"/>
      <c r="E333" s="54"/>
      <c r="F333" s="54"/>
      <c r="G333" s="54"/>
      <c r="H333" s="3"/>
      <c r="I333" s="3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>
      <c r="A334" s="52"/>
      <c r="B334" s="8"/>
      <c r="C334" s="56"/>
      <c r="D334" s="54"/>
      <c r="E334" s="54"/>
      <c r="F334" s="54"/>
      <c r="G334" s="54"/>
      <c r="H334" s="3"/>
      <c r="I334" s="3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>
      <c r="A335" s="52"/>
      <c r="B335" s="8"/>
      <c r="C335" s="56"/>
      <c r="D335" s="54"/>
      <c r="E335" s="54"/>
      <c r="F335" s="54"/>
      <c r="G335" s="54"/>
      <c r="H335" s="3"/>
      <c r="I335" s="3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>
      <c r="A336" s="52"/>
      <c r="B336" s="8"/>
      <c r="C336" s="56"/>
      <c r="D336" s="54"/>
      <c r="E336" s="54"/>
      <c r="F336" s="54"/>
      <c r="G336" s="54"/>
      <c r="H336" s="3"/>
      <c r="I336" s="3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>
      <c r="A337" s="52"/>
      <c r="B337" s="8"/>
      <c r="C337" s="56"/>
      <c r="D337" s="54"/>
      <c r="E337" s="54"/>
      <c r="F337" s="54"/>
      <c r="G337" s="54"/>
      <c r="H337" s="3"/>
      <c r="I337" s="3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>
      <c r="A338" s="52"/>
      <c r="B338" s="8"/>
      <c r="C338" s="56"/>
      <c r="D338" s="54"/>
      <c r="E338" s="54"/>
      <c r="F338" s="54"/>
      <c r="G338" s="54"/>
      <c r="H338" s="3"/>
      <c r="I338" s="3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>
      <c r="A339" s="52"/>
      <c r="B339" s="8"/>
      <c r="C339" s="56"/>
      <c r="D339" s="54"/>
      <c r="E339" s="54"/>
      <c r="F339" s="54"/>
      <c r="G339" s="54"/>
      <c r="H339" s="3"/>
      <c r="I339" s="3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>
      <c r="A340" s="52"/>
      <c r="B340" s="8"/>
      <c r="C340" s="56"/>
      <c r="D340" s="54"/>
      <c r="E340" s="54"/>
      <c r="F340" s="54"/>
      <c r="G340" s="54"/>
      <c r="H340" s="3"/>
      <c r="I340" s="3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>
      <c r="A341" s="52"/>
      <c r="B341" s="8"/>
      <c r="C341" s="56"/>
      <c r="D341" s="54"/>
      <c r="E341" s="54"/>
      <c r="F341" s="54"/>
      <c r="G341" s="54"/>
      <c r="H341" s="3"/>
      <c r="I341" s="3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>
      <c r="A342" s="52"/>
      <c r="B342" s="8"/>
      <c r="C342" s="56"/>
      <c r="D342" s="54"/>
      <c r="E342" s="54"/>
      <c r="F342" s="54"/>
      <c r="G342" s="54"/>
      <c r="H342" s="3"/>
      <c r="I342" s="3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>
      <c r="A343" s="52"/>
      <c r="B343" s="8"/>
      <c r="C343" s="56"/>
      <c r="D343" s="54"/>
      <c r="E343" s="54"/>
      <c r="F343" s="54"/>
      <c r="G343" s="54"/>
      <c r="H343" s="3"/>
      <c r="I343" s="3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>
      <c r="A344" s="52"/>
      <c r="B344" s="8"/>
      <c r="C344" s="56"/>
      <c r="D344" s="54"/>
      <c r="E344" s="54"/>
      <c r="F344" s="54"/>
      <c r="G344" s="54"/>
      <c r="H344" s="3"/>
      <c r="I344" s="3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>
      <c r="A345" s="52"/>
      <c r="B345" s="8"/>
      <c r="C345" s="56"/>
      <c r="D345" s="54"/>
      <c r="E345" s="54"/>
      <c r="F345" s="54"/>
      <c r="G345" s="54"/>
      <c r="H345" s="3"/>
      <c r="I345" s="3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>
      <c r="A346" s="52"/>
      <c r="B346" s="8"/>
      <c r="C346" s="56"/>
      <c r="D346" s="54"/>
      <c r="E346" s="54"/>
      <c r="F346" s="54"/>
      <c r="G346" s="54"/>
      <c r="H346" s="3"/>
      <c r="I346" s="3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>
      <c r="A347" s="52"/>
      <c r="B347" s="8"/>
      <c r="C347" s="56"/>
      <c r="D347" s="54"/>
      <c r="E347" s="54"/>
      <c r="F347" s="54"/>
      <c r="G347" s="54"/>
      <c r="H347" s="3"/>
      <c r="I347" s="3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>
      <c r="A348" s="52"/>
      <c r="B348" s="8"/>
      <c r="C348" s="56"/>
      <c r="D348" s="54"/>
      <c r="E348" s="54"/>
      <c r="F348" s="54"/>
      <c r="G348" s="54"/>
      <c r="H348" s="3"/>
      <c r="I348" s="3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>
      <c r="A349" s="52"/>
      <c r="B349" s="8"/>
      <c r="C349" s="56"/>
      <c r="D349" s="54"/>
      <c r="E349" s="54"/>
      <c r="F349" s="54"/>
      <c r="G349" s="54"/>
      <c r="H349" s="3"/>
      <c r="I349" s="3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>
      <c r="A350" s="52"/>
      <c r="B350" s="8"/>
      <c r="C350" s="56"/>
      <c r="D350" s="54"/>
      <c r="E350" s="54"/>
      <c r="F350" s="54"/>
      <c r="G350" s="54"/>
      <c r="H350" s="3"/>
      <c r="I350" s="3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>
      <c r="A351" s="52"/>
      <c r="B351" s="8"/>
      <c r="C351" s="56"/>
      <c r="D351" s="54"/>
      <c r="E351" s="54"/>
      <c r="F351" s="54"/>
      <c r="G351" s="54"/>
      <c r="H351" s="3"/>
      <c r="I351" s="3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>
      <c r="A352" s="52"/>
      <c r="B352" s="8"/>
      <c r="C352" s="56"/>
      <c r="D352" s="54"/>
      <c r="E352" s="54"/>
      <c r="F352" s="54"/>
      <c r="G352" s="54"/>
      <c r="H352" s="3"/>
      <c r="I352" s="3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>
      <c r="A353" s="52"/>
      <c r="B353" s="8"/>
      <c r="C353" s="56"/>
      <c r="D353" s="54"/>
      <c r="E353" s="54"/>
      <c r="F353" s="54"/>
      <c r="G353" s="54"/>
      <c r="H353" s="3"/>
      <c r="I353" s="3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>
      <c r="A354" s="52"/>
      <c r="B354" s="8"/>
      <c r="C354" s="56"/>
      <c r="D354" s="54"/>
      <c r="E354" s="54"/>
      <c r="F354" s="54"/>
      <c r="G354" s="54"/>
      <c r="H354" s="3"/>
      <c r="I354" s="3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>
      <c r="A355" s="52"/>
      <c r="B355" s="8"/>
      <c r="C355" s="56"/>
      <c r="D355" s="54"/>
      <c r="E355" s="54"/>
      <c r="F355" s="54"/>
      <c r="G355" s="54"/>
      <c r="H355" s="3"/>
      <c r="I355" s="3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>
      <c r="A356" s="52"/>
      <c r="B356" s="8"/>
      <c r="C356" s="56"/>
      <c r="D356" s="54"/>
      <c r="E356" s="54"/>
      <c r="F356" s="54"/>
      <c r="G356" s="54"/>
      <c r="H356" s="3"/>
      <c r="I356" s="3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>
      <c r="A357" s="52"/>
      <c r="B357" s="8"/>
      <c r="C357" s="56"/>
      <c r="D357" s="54"/>
      <c r="E357" s="54"/>
      <c r="F357" s="54"/>
      <c r="G357" s="54"/>
      <c r="H357" s="3"/>
      <c r="I357" s="3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>
      <c r="A358" s="52"/>
      <c r="B358" s="8"/>
      <c r="C358" s="56"/>
      <c r="D358" s="54"/>
      <c r="E358" s="54"/>
      <c r="F358" s="54"/>
      <c r="G358" s="54"/>
      <c r="H358" s="3"/>
      <c r="I358" s="3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>
      <c r="A359" s="52"/>
      <c r="B359" s="8"/>
      <c r="C359" s="56"/>
      <c r="D359" s="54"/>
      <c r="E359" s="54"/>
      <c r="F359" s="54"/>
      <c r="G359" s="54"/>
      <c r="H359" s="3"/>
      <c r="I359" s="3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>
      <c r="A360" s="52"/>
      <c r="B360" s="8"/>
      <c r="C360" s="56"/>
      <c r="D360" s="54"/>
      <c r="E360" s="54"/>
      <c r="F360" s="54"/>
      <c r="G360" s="54"/>
      <c r="H360" s="3"/>
      <c r="I360" s="3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>
      <c r="A361" s="52"/>
      <c r="B361" s="8"/>
      <c r="C361" s="56"/>
      <c r="D361" s="54"/>
      <c r="E361" s="54"/>
      <c r="F361" s="54"/>
      <c r="G361" s="54"/>
      <c r="H361" s="3"/>
      <c r="I361" s="3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>
      <c r="A362" s="52"/>
      <c r="B362" s="8"/>
      <c r="C362" s="56"/>
      <c r="D362" s="54"/>
      <c r="E362" s="54"/>
      <c r="F362" s="54"/>
      <c r="G362" s="54"/>
      <c r="H362" s="3"/>
      <c r="I362" s="3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>
      <c r="A363" s="52"/>
      <c r="B363" s="8"/>
      <c r="C363" s="56"/>
      <c r="D363" s="54"/>
      <c r="E363" s="54"/>
      <c r="F363" s="54"/>
      <c r="G363" s="54"/>
      <c r="H363" s="3"/>
      <c r="I363" s="3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>
      <c r="A364" s="52"/>
      <c r="B364" s="8"/>
      <c r="C364" s="56"/>
      <c r="D364" s="54"/>
      <c r="E364" s="54"/>
      <c r="F364" s="54"/>
      <c r="G364" s="54"/>
      <c r="H364" s="3"/>
      <c r="I364" s="3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>
      <c r="A365" s="52"/>
      <c r="B365" s="8"/>
      <c r="C365" s="56"/>
      <c r="D365" s="54"/>
      <c r="E365" s="54"/>
      <c r="F365" s="54"/>
      <c r="G365" s="54"/>
      <c r="H365" s="3"/>
      <c r="I365" s="3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>
      <c r="A366" s="52"/>
      <c r="B366" s="8"/>
      <c r="C366" s="56"/>
      <c r="D366" s="54"/>
      <c r="E366" s="54"/>
      <c r="F366" s="54"/>
      <c r="G366" s="54"/>
      <c r="H366" s="3"/>
      <c r="I366" s="3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>
      <c r="A367" s="52"/>
      <c r="B367" s="8"/>
      <c r="C367" s="56"/>
      <c r="D367" s="54"/>
      <c r="E367" s="54"/>
      <c r="F367" s="54"/>
      <c r="G367" s="54"/>
      <c r="H367" s="3"/>
      <c r="I367" s="3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>
      <c r="A368" s="52"/>
      <c r="B368" s="8"/>
      <c r="C368" s="56"/>
      <c r="D368" s="54"/>
      <c r="E368" s="54"/>
      <c r="F368" s="54"/>
      <c r="G368" s="54"/>
      <c r="H368" s="3"/>
      <c r="I368" s="3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>
      <c r="A369" s="52"/>
      <c r="B369" s="8"/>
      <c r="C369" s="56"/>
      <c r="D369" s="54"/>
      <c r="E369" s="54"/>
      <c r="F369" s="54"/>
      <c r="G369" s="54"/>
      <c r="H369" s="3"/>
      <c r="I369" s="3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>
      <c r="A370" s="52"/>
      <c r="B370" s="8"/>
      <c r="C370" s="56"/>
      <c r="D370" s="54"/>
      <c r="E370" s="54"/>
      <c r="F370" s="54"/>
      <c r="G370" s="54"/>
      <c r="H370" s="3"/>
      <c r="I370" s="3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>
      <c r="A371" s="52"/>
      <c r="B371" s="8"/>
      <c r="C371" s="56"/>
      <c r="D371" s="54"/>
      <c r="E371" s="54"/>
      <c r="F371" s="54"/>
      <c r="G371" s="54"/>
      <c r="H371" s="3"/>
      <c r="I371" s="3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>
      <c r="A372" s="52"/>
      <c r="B372" s="8"/>
      <c r="C372" s="56"/>
      <c r="D372" s="54"/>
      <c r="E372" s="54"/>
      <c r="F372" s="54"/>
      <c r="G372" s="54"/>
      <c r="H372" s="3"/>
      <c r="I372" s="3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>
      <c r="A373" s="52"/>
      <c r="B373" s="8"/>
      <c r="C373" s="56"/>
      <c r="D373" s="54"/>
      <c r="E373" s="54"/>
      <c r="F373" s="54"/>
      <c r="G373" s="54"/>
      <c r="H373" s="3"/>
      <c r="I373" s="3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>
      <c r="A374" s="52"/>
      <c r="B374" s="8"/>
      <c r="C374" s="56"/>
      <c r="D374" s="54"/>
      <c r="E374" s="54"/>
      <c r="F374" s="54"/>
      <c r="G374" s="54"/>
      <c r="H374" s="3"/>
      <c r="I374" s="3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>
      <c r="A375" s="52"/>
      <c r="B375" s="8"/>
      <c r="C375" s="56"/>
      <c r="D375" s="54"/>
      <c r="E375" s="54"/>
      <c r="F375" s="54"/>
      <c r="G375" s="54"/>
      <c r="H375" s="3"/>
      <c r="I375" s="3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>
      <c r="A376" s="52"/>
      <c r="B376" s="8"/>
      <c r="C376" s="56"/>
      <c r="D376" s="54"/>
      <c r="E376" s="54"/>
      <c r="F376" s="54"/>
      <c r="G376" s="54"/>
      <c r="H376" s="3"/>
      <c r="I376" s="3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>
      <c r="A377" s="52"/>
      <c r="B377" s="8"/>
      <c r="C377" s="56"/>
      <c r="D377" s="54"/>
      <c r="E377" s="54"/>
      <c r="F377" s="54"/>
      <c r="G377" s="54"/>
      <c r="H377" s="3"/>
      <c r="I377" s="3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>
      <c r="A378" s="52"/>
      <c r="B378" s="8"/>
      <c r="C378" s="56"/>
      <c r="D378" s="54"/>
      <c r="E378" s="54"/>
      <c r="F378" s="54"/>
      <c r="G378" s="54"/>
      <c r="H378" s="3"/>
      <c r="I378" s="3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>
      <c r="A379" s="52"/>
      <c r="B379" s="8"/>
      <c r="C379" s="56"/>
      <c r="D379" s="54"/>
      <c r="E379" s="54"/>
      <c r="F379" s="54"/>
      <c r="G379" s="54"/>
      <c r="H379" s="3"/>
      <c r="I379" s="3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>
      <c r="A380" s="52"/>
      <c r="B380" s="8"/>
      <c r="C380" s="56"/>
      <c r="D380" s="54"/>
      <c r="E380" s="54"/>
      <c r="F380" s="54"/>
      <c r="G380" s="54"/>
      <c r="H380" s="3"/>
      <c r="I380" s="3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>
      <c r="A381" s="52"/>
      <c r="B381" s="8"/>
      <c r="C381" s="56"/>
      <c r="D381" s="54"/>
      <c r="E381" s="54"/>
      <c r="F381" s="54"/>
      <c r="G381" s="54"/>
      <c r="H381" s="3"/>
      <c r="I381" s="3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>
      <c r="A382" s="52"/>
      <c r="B382" s="8"/>
      <c r="C382" s="56"/>
      <c r="D382" s="54"/>
      <c r="E382" s="54"/>
      <c r="F382" s="54"/>
      <c r="G382" s="54"/>
      <c r="H382" s="3"/>
      <c r="I382" s="3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>
      <c r="A383" s="52"/>
      <c r="B383" s="8"/>
      <c r="C383" s="56"/>
      <c r="D383" s="54"/>
      <c r="E383" s="54"/>
      <c r="F383" s="54"/>
      <c r="G383" s="54"/>
      <c r="H383" s="3"/>
      <c r="I383" s="3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>
      <c r="A384" s="52"/>
      <c r="B384" s="8"/>
      <c r="C384" s="56"/>
      <c r="D384" s="54"/>
      <c r="E384" s="54"/>
      <c r="F384" s="54"/>
      <c r="G384" s="54"/>
      <c r="H384" s="3"/>
      <c r="I384" s="3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>
      <c r="A385" s="52"/>
      <c r="B385" s="8"/>
      <c r="C385" s="56"/>
      <c r="D385" s="54"/>
      <c r="E385" s="54"/>
      <c r="F385" s="54"/>
      <c r="G385" s="54"/>
      <c r="H385" s="3"/>
      <c r="I385" s="3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>
      <c r="A386" s="52"/>
      <c r="B386" s="8"/>
      <c r="C386" s="56"/>
      <c r="D386" s="54"/>
      <c r="E386" s="54"/>
      <c r="F386" s="54"/>
      <c r="G386" s="54"/>
      <c r="H386" s="3"/>
      <c r="I386" s="3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>
      <c r="A387" s="52"/>
      <c r="B387" s="8"/>
      <c r="C387" s="56"/>
      <c r="D387" s="54"/>
      <c r="E387" s="54"/>
      <c r="F387" s="54"/>
      <c r="G387" s="54"/>
      <c r="H387" s="3"/>
      <c r="I387" s="3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>
      <c r="A388" s="52"/>
      <c r="B388" s="8"/>
      <c r="C388" s="56"/>
      <c r="D388" s="54"/>
      <c r="E388" s="54"/>
      <c r="F388" s="54"/>
      <c r="G388" s="54"/>
      <c r="H388" s="3"/>
      <c r="I388" s="3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>
      <c r="A389" s="52"/>
      <c r="B389" s="8"/>
      <c r="C389" s="56"/>
      <c r="D389" s="54"/>
      <c r="E389" s="54"/>
      <c r="F389" s="54"/>
      <c r="G389" s="54"/>
      <c r="H389" s="3"/>
      <c r="I389" s="3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>
      <c r="A390" s="52"/>
      <c r="B390" s="8"/>
      <c r="C390" s="56"/>
      <c r="D390" s="54"/>
      <c r="E390" s="54"/>
      <c r="F390" s="54"/>
      <c r="G390" s="54"/>
      <c r="H390" s="3"/>
      <c r="I390" s="3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>
      <c r="A391" s="52"/>
      <c r="B391" s="8"/>
      <c r="C391" s="56"/>
      <c r="D391" s="54"/>
      <c r="E391" s="54"/>
      <c r="F391" s="54"/>
      <c r="G391" s="54"/>
      <c r="H391" s="3"/>
      <c r="I391" s="3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>
      <c r="A392" s="52"/>
      <c r="B392" s="8"/>
      <c r="C392" s="56"/>
      <c r="D392" s="54"/>
      <c r="E392" s="54"/>
      <c r="F392" s="54"/>
      <c r="G392" s="54"/>
      <c r="H392" s="3"/>
      <c r="I392" s="3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>
      <c r="A393" s="52"/>
      <c r="B393" s="8"/>
      <c r="C393" s="56"/>
      <c r="D393" s="54"/>
      <c r="E393" s="54"/>
      <c r="F393" s="54"/>
      <c r="G393" s="54"/>
      <c r="H393" s="3"/>
      <c r="I393" s="3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>
      <c r="A394" s="52"/>
      <c r="B394" s="8"/>
      <c r="C394" s="56"/>
      <c r="D394" s="54"/>
      <c r="E394" s="54"/>
      <c r="F394" s="54"/>
      <c r="G394" s="54"/>
      <c r="H394" s="3"/>
      <c r="I394" s="3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>
      <c r="A395" s="52"/>
      <c r="B395" s="8"/>
      <c r="C395" s="56"/>
      <c r="D395" s="54"/>
      <c r="E395" s="54"/>
      <c r="F395" s="54"/>
      <c r="G395" s="54"/>
      <c r="H395" s="3"/>
      <c r="I395" s="3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>
      <c r="A396" s="52"/>
      <c r="B396" s="8"/>
      <c r="C396" s="56"/>
      <c r="D396" s="54"/>
      <c r="E396" s="54"/>
      <c r="F396" s="54"/>
      <c r="G396" s="54"/>
      <c r="H396" s="3"/>
      <c r="I396" s="3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>
      <c r="A397" s="52"/>
      <c r="B397" s="8"/>
      <c r="C397" s="56"/>
      <c r="D397" s="54"/>
      <c r="E397" s="54"/>
      <c r="F397" s="54"/>
      <c r="G397" s="54"/>
      <c r="H397" s="3"/>
      <c r="I397" s="3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>
      <c r="A398" s="52"/>
      <c r="B398" s="8"/>
      <c r="C398" s="56"/>
      <c r="D398" s="54"/>
      <c r="E398" s="54"/>
      <c r="F398" s="54"/>
      <c r="G398" s="54"/>
      <c r="H398" s="3"/>
      <c r="I398" s="3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>
      <c r="A399" s="52"/>
      <c r="B399" s="8"/>
      <c r="C399" s="56"/>
      <c r="D399" s="54"/>
      <c r="E399" s="54"/>
      <c r="F399" s="54"/>
      <c r="G399" s="54"/>
      <c r="H399" s="3"/>
      <c r="I399" s="3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>
      <c r="A400" s="52"/>
      <c r="B400" s="8"/>
      <c r="C400" s="56"/>
      <c r="D400" s="54"/>
      <c r="E400" s="54"/>
      <c r="F400" s="54"/>
      <c r="G400" s="54"/>
      <c r="H400" s="3"/>
      <c r="I400" s="3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>
      <c r="A401" s="52"/>
      <c r="B401" s="8"/>
      <c r="C401" s="56"/>
      <c r="D401" s="54"/>
      <c r="E401" s="54"/>
      <c r="F401" s="54"/>
      <c r="G401" s="54"/>
      <c r="H401" s="3"/>
      <c r="I401" s="3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>
      <c r="A402" s="52"/>
      <c r="B402" s="8"/>
      <c r="C402" s="56"/>
      <c r="D402" s="54"/>
      <c r="E402" s="54"/>
      <c r="F402" s="54"/>
      <c r="G402" s="54"/>
      <c r="H402" s="3"/>
      <c r="I402" s="3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>
      <c r="A403" s="52"/>
      <c r="B403" s="8"/>
      <c r="C403" s="56"/>
      <c r="D403" s="54"/>
      <c r="E403" s="54"/>
      <c r="F403" s="54"/>
      <c r="G403" s="54"/>
      <c r="H403" s="3"/>
      <c r="I403" s="3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>
      <c r="A404" s="52"/>
      <c r="B404" s="8"/>
      <c r="C404" s="56"/>
      <c r="D404" s="54"/>
      <c r="E404" s="54"/>
      <c r="F404" s="54"/>
      <c r="G404" s="54"/>
      <c r="H404" s="3"/>
      <c r="I404" s="3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>
      <c r="A405" s="52"/>
      <c r="B405" s="8"/>
      <c r="C405" s="56"/>
      <c r="D405" s="54"/>
      <c r="E405" s="54"/>
      <c r="F405" s="54"/>
      <c r="G405" s="54"/>
      <c r="H405" s="3"/>
      <c r="I405" s="3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>
      <c r="A406" s="52"/>
      <c r="B406" s="8"/>
      <c r="C406" s="56"/>
      <c r="D406" s="54"/>
      <c r="E406" s="54"/>
      <c r="F406" s="54"/>
      <c r="G406" s="54"/>
      <c r="H406" s="3"/>
      <c r="I406" s="3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>
      <c r="A407" s="52"/>
      <c r="B407" s="8"/>
      <c r="C407" s="56"/>
      <c r="D407" s="54"/>
      <c r="E407" s="54"/>
      <c r="F407" s="54"/>
      <c r="G407" s="54"/>
      <c r="H407" s="3"/>
      <c r="I407" s="3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>
      <c r="A408" s="52"/>
      <c r="B408" s="8"/>
      <c r="C408" s="56"/>
      <c r="D408" s="54"/>
      <c r="E408" s="54"/>
      <c r="F408" s="54"/>
      <c r="G408" s="54"/>
      <c r="H408" s="3"/>
      <c r="I408" s="3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>
      <c r="A409" s="52"/>
      <c r="B409" s="8"/>
      <c r="C409" s="56"/>
      <c r="D409" s="54"/>
      <c r="E409" s="54"/>
      <c r="F409" s="54"/>
      <c r="G409" s="54"/>
      <c r="H409" s="3"/>
      <c r="I409" s="3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>
      <c r="A410" s="52"/>
      <c r="B410" s="8"/>
      <c r="C410" s="56"/>
      <c r="D410" s="54"/>
      <c r="E410" s="54"/>
      <c r="F410" s="54"/>
      <c r="G410" s="54"/>
      <c r="H410" s="3"/>
      <c r="I410" s="3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>
      <c r="A411" s="52"/>
      <c r="B411" s="8"/>
      <c r="C411" s="56"/>
      <c r="D411" s="54"/>
      <c r="E411" s="54"/>
      <c r="F411" s="54"/>
      <c r="G411" s="54"/>
      <c r="H411" s="3"/>
      <c r="I411" s="3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>
      <c r="A412" s="52"/>
      <c r="B412" s="8"/>
      <c r="C412" s="56"/>
      <c r="D412" s="54"/>
      <c r="E412" s="54"/>
      <c r="F412" s="54"/>
      <c r="G412" s="54"/>
      <c r="H412" s="3"/>
      <c r="I412" s="3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>
      <c r="A413" s="52"/>
      <c r="B413" s="8"/>
      <c r="C413" s="56"/>
      <c r="D413" s="54"/>
      <c r="E413" s="54"/>
      <c r="F413" s="54"/>
      <c r="G413" s="54"/>
      <c r="H413" s="3"/>
      <c r="I413" s="3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>
      <c r="A414" s="52"/>
      <c r="B414" s="8"/>
      <c r="C414" s="56"/>
      <c r="D414" s="54"/>
      <c r="E414" s="54"/>
      <c r="F414" s="54"/>
      <c r="G414" s="54"/>
      <c r="H414" s="3"/>
      <c r="I414" s="3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>
      <c r="A415" s="52"/>
      <c r="B415" s="8"/>
      <c r="C415" s="56"/>
      <c r="D415" s="54"/>
      <c r="E415" s="54"/>
      <c r="F415" s="54"/>
      <c r="G415" s="54"/>
      <c r="H415" s="3"/>
      <c r="I415" s="3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>
      <c r="A416" s="52"/>
      <c r="B416" s="8"/>
      <c r="C416" s="56"/>
      <c r="D416" s="54"/>
      <c r="E416" s="54"/>
      <c r="F416" s="54"/>
      <c r="G416" s="54"/>
      <c r="H416" s="3"/>
      <c r="I416" s="3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>
      <c r="A417" s="52"/>
      <c r="B417" s="8"/>
      <c r="C417" s="56"/>
      <c r="D417" s="54"/>
      <c r="E417" s="54"/>
      <c r="F417" s="54"/>
      <c r="G417" s="54"/>
      <c r="H417" s="3"/>
      <c r="I417" s="3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>
      <c r="A418" s="52"/>
      <c r="B418" s="8"/>
      <c r="C418" s="56"/>
      <c r="D418" s="54"/>
      <c r="E418" s="54"/>
      <c r="F418" s="54"/>
      <c r="G418" s="54"/>
      <c r="H418" s="3"/>
      <c r="I418" s="3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>
      <c r="A419" s="52"/>
      <c r="B419" s="8"/>
      <c r="C419" s="56"/>
      <c r="D419" s="54"/>
      <c r="E419" s="54"/>
      <c r="F419" s="54"/>
      <c r="G419" s="54"/>
      <c r="H419" s="3"/>
      <c r="I419" s="3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>
      <c r="A420" s="52"/>
      <c r="B420" s="8"/>
      <c r="C420" s="56"/>
      <c r="D420" s="54"/>
      <c r="E420" s="54"/>
      <c r="F420" s="54"/>
      <c r="G420" s="54"/>
      <c r="H420" s="3"/>
      <c r="I420" s="3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>
      <c r="A421" s="52"/>
      <c r="B421" s="8"/>
      <c r="C421" s="56"/>
      <c r="D421" s="54"/>
      <c r="E421" s="54"/>
      <c r="F421" s="54"/>
      <c r="G421" s="54"/>
      <c r="H421" s="3"/>
      <c r="I421" s="3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>
      <c r="A422" s="52"/>
      <c r="B422" s="8"/>
      <c r="C422" s="56"/>
      <c r="D422" s="54"/>
      <c r="E422" s="54"/>
      <c r="F422" s="54"/>
      <c r="G422" s="54"/>
      <c r="H422" s="3"/>
      <c r="I422" s="3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>
      <c r="A423" s="52"/>
      <c r="B423" s="8"/>
      <c r="C423" s="56"/>
      <c r="D423" s="54"/>
      <c r="E423" s="54"/>
      <c r="F423" s="54"/>
      <c r="G423" s="54"/>
      <c r="H423" s="3"/>
      <c r="I423" s="3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>
      <c r="A424" s="52"/>
      <c r="B424" s="8"/>
      <c r="C424" s="56"/>
      <c r="D424" s="54"/>
      <c r="E424" s="54"/>
      <c r="F424" s="54"/>
      <c r="G424" s="54"/>
      <c r="H424" s="3"/>
      <c r="I424" s="3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>
      <c r="A425" s="52"/>
      <c r="B425" s="8"/>
      <c r="C425" s="56"/>
      <c r="D425" s="54"/>
      <c r="E425" s="54"/>
      <c r="F425" s="54"/>
      <c r="G425" s="54"/>
      <c r="H425" s="3"/>
      <c r="I425" s="3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>
      <c r="A426" s="52"/>
      <c r="B426" s="8"/>
      <c r="C426" s="56"/>
      <c r="D426" s="54"/>
      <c r="E426" s="54"/>
      <c r="F426" s="54"/>
      <c r="G426" s="54"/>
      <c r="H426" s="3"/>
      <c r="I426" s="3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>
      <c r="A427" s="52"/>
      <c r="B427" s="8"/>
      <c r="C427" s="56"/>
      <c r="D427" s="54"/>
      <c r="E427" s="54"/>
      <c r="F427" s="54"/>
      <c r="G427" s="54"/>
      <c r="H427" s="3"/>
      <c r="I427" s="3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>
      <c r="A428" s="52"/>
      <c r="B428" s="8"/>
      <c r="C428" s="56"/>
      <c r="D428" s="54"/>
      <c r="E428" s="54"/>
      <c r="F428" s="54"/>
      <c r="G428" s="54"/>
      <c r="H428" s="3"/>
      <c r="I428" s="3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>
      <c r="A429" s="52"/>
      <c r="B429" s="8"/>
      <c r="C429" s="56"/>
      <c r="D429" s="54"/>
      <c r="E429" s="54"/>
      <c r="F429" s="54"/>
      <c r="G429" s="54"/>
      <c r="H429" s="3"/>
      <c r="I429" s="3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>
      <c r="A430" s="52"/>
      <c r="B430" s="8"/>
      <c r="C430" s="56"/>
      <c r="D430" s="54"/>
      <c r="E430" s="54"/>
      <c r="F430" s="54"/>
      <c r="G430" s="54"/>
      <c r="H430" s="3"/>
      <c r="I430" s="3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>
      <c r="A431" s="52"/>
      <c r="B431" s="8"/>
      <c r="C431" s="56"/>
      <c r="D431" s="54"/>
      <c r="E431" s="54"/>
      <c r="F431" s="54"/>
      <c r="G431" s="54"/>
      <c r="H431" s="3"/>
      <c r="I431" s="3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>
      <c r="A432" s="52"/>
      <c r="B432" s="8"/>
      <c r="C432" s="56"/>
      <c r="D432" s="54"/>
      <c r="E432" s="54"/>
      <c r="F432" s="54"/>
      <c r="G432" s="54"/>
      <c r="H432" s="3"/>
      <c r="I432" s="3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>
      <c r="A433" s="52"/>
      <c r="B433" s="8"/>
      <c r="C433" s="56"/>
      <c r="D433" s="54"/>
      <c r="E433" s="54"/>
      <c r="F433" s="54"/>
      <c r="G433" s="54"/>
      <c r="H433" s="3"/>
      <c r="I433" s="3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>
      <c r="A434" s="52"/>
      <c r="B434" s="8"/>
      <c r="C434" s="56"/>
      <c r="D434" s="54"/>
      <c r="E434" s="54"/>
      <c r="F434" s="54"/>
      <c r="G434" s="54"/>
      <c r="H434" s="3"/>
      <c r="I434" s="3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>
      <c r="A435" s="52"/>
      <c r="B435" s="8"/>
      <c r="C435" s="56"/>
      <c r="D435" s="54"/>
      <c r="E435" s="54"/>
      <c r="F435" s="54"/>
      <c r="G435" s="54"/>
      <c r="H435" s="3"/>
      <c r="I435" s="3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>
      <c r="A436" s="52"/>
      <c r="B436" s="8"/>
      <c r="C436" s="56"/>
      <c r="D436" s="54"/>
      <c r="E436" s="54"/>
      <c r="F436" s="54"/>
      <c r="G436" s="54"/>
      <c r="H436" s="3"/>
      <c r="I436" s="3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>
      <c r="A437" s="52"/>
      <c r="B437" s="8"/>
      <c r="C437" s="56"/>
      <c r="D437" s="54"/>
      <c r="E437" s="54"/>
      <c r="F437" s="54"/>
      <c r="G437" s="54"/>
      <c r="H437" s="3"/>
      <c r="I437" s="3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>
      <c r="A438" s="52"/>
      <c r="B438" s="8"/>
      <c r="C438" s="56"/>
      <c r="D438" s="54"/>
      <c r="E438" s="54"/>
      <c r="F438" s="54"/>
      <c r="G438" s="54"/>
      <c r="H438" s="3"/>
      <c r="I438" s="3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>
      <c r="A439" s="52"/>
      <c r="B439" s="8"/>
      <c r="C439" s="56"/>
      <c r="D439" s="54"/>
      <c r="E439" s="54"/>
      <c r="F439" s="54"/>
      <c r="G439" s="54"/>
      <c r="H439" s="3"/>
      <c r="I439" s="3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>
      <c r="A440" s="52"/>
      <c r="B440" s="8"/>
      <c r="C440" s="56"/>
      <c r="D440" s="54"/>
      <c r="E440" s="54"/>
      <c r="F440" s="54"/>
      <c r="G440" s="54"/>
      <c r="H440" s="3"/>
      <c r="I440" s="3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>
      <c r="A441" s="52"/>
      <c r="B441" s="8"/>
      <c r="C441" s="56"/>
      <c r="D441" s="54"/>
      <c r="E441" s="54"/>
      <c r="F441" s="54"/>
      <c r="G441" s="54"/>
      <c r="H441" s="3"/>
      <c r="I441" s="3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>
      <c r="A442" s="52"/>
      <c r="B442" s="8"/>
      <c r="C442" s="56"/>
      <c r="D442" s="54"/>
      <c r="E442" s="54"/>
      <c r="F442" s="54"/>
      <c r="G442" s="54"/>
      <c r="H442" s="3"/>
      <c r="I442" s="3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>
      <c r="A443" s="52"/>
      <c r="B443" s="8"/>
      <c r="C443" s="56"/>
      <c r="D443" s="54"/>
      <c r="E443" s="54"/>
      <c r="F443" s="54"/>
      <c r="G443" s="54"/>
      <c r="H443" s="3"/>
      <c r="I443" s="3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>
      <c r="A444" s="52"/>
      <c r="B444" s="8"/>
      <c r="C444" s="56"/>
      <c r="D444" s="54"/>
      <c r="E444" s="54"/>
      <c r="F444" s="54"/>
      <c r="G444" s="54"/>
      <c r="H444" s="3"/>
      <c r="I444" s="3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>
      <c r="A445" s="52"/>
      <c r="B445" s="8"/>
      <c r="C445" s="56"/>
      <c r="D445" s="54"/>
      <c r="E445" s="54"/>
      <c r="F445" s="54"/>
      <c r="G445" s="54"/>
      <c r="H445" s="3"/>
      <c r="I445" s="3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>
      <c r="A446" s="52"/>
      <c r="B446" s="8"/>
      <c r="C446" s="56"/>
      <c r="D446" s="54"/>
      <c r="E446" s="54"/>
      <c r="F446" s="54"/>
      <c r="G446" s="54"/>
      <c r="H446" s="3"/>
      <c r="I446" s="3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>
      <c r="A447" s="52"/>
      <c r="B447" s="8"/>
      <c r="C447" s="56"/>
      <c r="D447" s="54"/>
      <c r="E447" s="54"/>
      <c r="F447" s="54"/>
      <c r="G447" s="54"/>
      <c r="H447" s="3"/>
      <c r="I447" s="3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>
      <c r="A448" s="52"/>
      <c r="B448" s="8"/>
      <c r="C448" s="56"/>
      <c r="D448" s="54"/>
      <c r="E448" s="54"/>
      <c r="F448" s="54"/>
      <c r="G448" s="54"/>
      <c r="H448" s="3"/>
      <c r="I448" s="3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>
      <c r="A449" s="52"/>
      <c r="B449" s="8"/>
      <c r="C449" s="56"/>
      <c r="D449" s="54"/>
      <c r="E449" s="54"/>
      <c r="F449" s="54"/>
      <c r="G449" s="54"/>
      <c r="H449" s="3"/>
      <c r="I449" s="3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>
      <c r="A450" s="52"/>
      <c r="B450" s="8"/>
      <c r="C450" s="56"/>
      <c r="D450" s="54"/>
      <c r="E450" s="54"/>
      <c r="F450" s="54"/>
      <c r="G450" s="54"/>
      <c r="H450" s="3"/>
      <c r="I450" s="3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>
      <c r="A451" s="52"/>
      <c r="B451" s="8"/>
      <c r="C451" s="56"/>
      <c r="D451" s="54"/>
      <c r="E451" s="54"/>
      <c r="F451" s="54"/>
      <c r="G451" s="54"/>
      <c r="H451" s="3"/>
      <c r="I451" s="3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>
      <c r="A452" s="52"/>
      <c r="B452" s="8"/>
      <c r="C452" s="56"/>
      <c r="D452" s="54"/>
      <c r="E452" s="54"/>
      <c r="F452" s="54"/>
      <c r="G452" s="54"/>
      <c r="H452" s="3"/>
      <c r="I452" s="3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>
      <c r="A453" s="52"/>
      <c r="B453" s="8"/>
      <c r="C453" s="56"/>
      <c r="D453" s="54"/>
      <c r="E453" s="54"/>
      <c r="F453" s="54"/>
      <c r="G453" s="54"/>
      <c r="H453" s="3"/>
      <c r="I453" s="3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>
      <c r="A454" s="52"/>
      <c r="B454" s="8"/>
      <c r="C454" s="56"/>
      <c r="D454" s="54"/>
      <c r="E454" s="54"/>
      <c r="F454" s="54"/>
      <c r="G454" s="54"/>
      <c r="H454" s="3"/>
      <c r="I454" s="3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>
      <c r="A455" s="52"/>
      <c r="B455" s="8"/>
      <c r="C455" s="56"/>
      <c r="D455" s="54"/>
      <c r="E455" s="54"/>
      <c r="F455" s="54"/>
      <c r="G455" s="54"/>
      <c r="H455" s="3"/>
      <c r="I455" s="3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>
      <c r="A456" s="52"/>
      <c r="B456" s="8"/>
      <c r="C456" s="56"/>
      <c r="D456" s="54"/>
      <c r="E456" s="54"/>
      <c r="F456" s="54"/>
      <c r="G456" s="54"/>
      <c r="H456" s="3"/>
      <c r="I456" s="3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>
      <c r="A457" s="52"/>
      <c r="B457" s="8"/>
      <c r="C457" s="56"/>
      <c r="D457" s="54"/>
      <c r="E457" s="54"/>
      <c r="F457" s="54"/>
      <c r="G457" s="54"/>
      <c r="H457" s="3"/>
      <c r="I457" s="3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>
      <c r="A458" s="52"/>
      <c r="B458" s="8"/>
      <c r="C458" s="56"/>
      <c r="D458" s="54"/>
      <c r="E458" s="54"/>
      <c r="F458" s="54"/>
      <c r="G458" s="54"/>
      <c r="H458" s="3"/>
      <c r="I458" s="3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>
      <c r="A459" s="52"/>
      <c r="B459" s="8"/>
      <c r="C459" s="56"/>
      <c r="D459" s="54"/>
      <c r="E459" s="54"/>
      <c r="F459" s="54"/>
      <c r="G459" s="54"/>
      <c r="H459" s="3"/>
      <c r="I459" s="3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>
      <c r="A460" s="52"/>
      <c r="B460" s="8"/>
      <c r="C460" s="56"/>
      <c r="D460" s="54"/>
      <c r="E460" s="54"/>
      <c r="F460" s="54"/>
      <c r="G460" s="54"/>
      <c r="H460" s="3"/>
      <c r="I460" s="3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>
      <c r="A461" s="52"/>
      <c r="B461" s="8"/>
      <c r="C461" s="56"/>
      <c r="D461" s="54"/>
      <c r="E461" s="54"/>
      <c r="F461" s="54"/>
      <c r="G461" s="54"/>
      <c r="H461" s="3"/>
      <c r="I461" s="3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>
      <c r="A462" s="52"/>
      <c r="B462" s="8"/>
      <c r="C462" s="56"/>
      <c r="D462" s="54"/>
      <c r="E462" s="54"/>
      <c r="F462" s="54"/>
      <c r="G462" s="54"/>
      <c r="H462" s="3"/>
      <c r="I462" s="3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>
      <c r="A463" s="52"/>
      <c r="B463" s="8"/>
      <c r="C463" s="56"/>
      <c r="D463" s="54"/>
      <c r="E463" s="54"/>
      <c r="F463" s="54"/>
      <c r="G463" s="54"/>
      <c r="H463" s="3"/>
      <c r="I463" s="3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>
      <c r="A464" s="52"/>
      <c r="B464" s="8"/>
      <c r="C464" s="56"/>
      <c r="D464" s="54"/>
      <c r="E464" s="54"/>
      <c r="F464" s="54"/>
      <c r="G464" s="54"/>
      <c r="H464" s="3"/>
      <c r="I464" s="3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>
      <c r="A465" s="52"/>
      <c r="B465" s="8"/>
      <c r="C465" s="56"/>
      <c r="D465" s="54"/>
      <c r="E465" s="54"/>
      <c r="F465" s="54"/>
      <c r="G465" s="54"/>
      <c r="H465" s="3"/>
      <c r="I465" s="3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>
      <c r="A466" s="52"/>
      <c r="B466" s="8"/>
      <c r="C466" s="56"/>
      <c r="D466" s="54"/>
      <c r="E466" s="54"/>
      <c r="F466" s="54"/>
      <c r="G466" s="54"/>
      <c r="H466" s="3"/>
      <c r="I466" s="3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>
      <c r="A467" s="52"/>
      <c r="B467" s="8"/>
      <c r="C467" s="56"/>
      <c r="D467" s="54"/>
      <c r="E467" s="54"/>
      <c r="F467" s="54"/>
      <c r="G467" s="54"/>
      <c r="H467" s="3"/>
      <c r="I467" s="3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>
      <c r="A468" s="52"/>
      <c r="B468" s="8"/>
      <c r="C468" s="56"/>
      <c r="D468" s="54"/>
      <c r="E468" s="54"/>
      <c r="F468" s="54"/>
      <c r="G468" s="54"/>
      <c r="H468" s="3"/>
      <c r="I468" s="3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>
      <c r="A469" s="52"/>
      <c r="B469" s="8"/>
      <c r="C469" s="56"/>
      <c r="D469" s="54"/>
      <c r="E469" s="54"/>
      <c r="F469" s="54"/>
      <c r="G469" s="54"/>
      <c r="H469" s="3"/>
      <c r="I469" s="3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>
      <c r="A470" s="52"/>
      <c r="B470" s="8"/>
      <c r="C470" s="56"/>
      <c r="D470" s="54"/>
      <c r="E470" s="54"/>
      <c r="F470" s="54"/>
      <c r="G470" s="54"/>
      <c r="H470" s="3"/>
      <c r="I470" s="3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>
      <c r="A471" s="52"/>
      <c r="B471" s="8"/>
      <c r="C471" s="56"/>
      <c r="D471" s="54"/>
      <c r="E471" s="54"/>
      <c r="F471" s="54"/>
      <c r="G471" s="54"/>
      <c r="H471" s="3"/>
      <c r="I471" s="3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>
      <c r="A472" s="52"/>
      <c r="B472" s="8"/>
      <c r="C472" s="56"/>
      <c r="D472" s="54"/>
      <c r="E472" s="54"/>
      <c r="F472" s="54"/>
      <c r="G472" s="54"/>
      <c r="H472" s="3"/>
      <c r="I472" s="3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>
      <c r="A473" s="52"/>
      <c r="B473" s="8"/>
      <c r="C473" s="56"/>
      <c r="D473" s="54"/>
      <c r="E473" s="54"/>
      <c r="F473" s="54"/>
      <c r="G473" s="54"/>
      <c r="H473" s="3"/>
      <c r="I473" s="3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>
      <c r="A474" s="52"/>
      <c r="B474" s="8"/>
      <c r="C474" s="56"/>
      <c r="D474" s="54"/>
      <c r="E474" s="54"/>
      <c r="F474" s="54"/>
      <c r="G474" s="54"/>
      <c r="H474" s="3"/>
      <c r="I474" s="3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>
      <c r="A475" s="52"/>
      <c r="B475" s="8"/>
      <c r="C475" s="56"/>
      <c r="D475" s="54"/>
      <c r="E475" s="54"/>
      <c r="F475" s="54"/>
      <c r="G475" s="54"/>
      <c r="H475" s="3"/>
      <c r="I475" s="3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>
      <c r="A476" s="52"/>
      <c r="B476" s="8"/>
      <c r="C476" s="56"/>
      <c r="D476" s="54"/>
      <c r="E476" s="54"/>
      <c r="F476" s="54"/>
      <c r="G476" s="54"/>
      <c r="H476" s="3"/>
      <c r="I476" s="3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>
      <c r="A477" s="52"/>
      <c r="B477" s="8"/>
      <c r="C477" s="56"/>
      <c r="D477" s="54"/>
      <c r="E477" s="54"/>
      <c r="F477" s="54"/>
      <c r="G477" s="54"/>
      <c r="H477" s="3"/>
      <c r="I477" s="3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>
      <c r="A478" s="52"/>
      <c r="B478" s="8"/>
      <c r="C478" s="56"/>
      <c r="D478" s="54"/>
      <c r="E478" s="54"/>
      <c r="F478" s="54"/>
      <c r="G478" s="54"/>
      <c r="H478" s="3"/>
      <c r="I478" s="3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>
      <c r="A479" s="52"/>
      <c r="B479" s="8"/>
      <c r="C479" s="56"/>
      <c r="D479" s="54"/>
      <c r="E479" s="54"/>
      <c r="F479" s="54"/>
      <c r="G479" s="54"/>
      <c r="H479" s="3"/>
      <c r="I479" s="3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>
      <c r="A480" s="52"/>
      <c r="B480" s="8"/>
      <c r="C480" s="56"/>
      <c r="D480" s="54"/>
      <c r="E480" s="54"/>
      <c r="F480" s="54"/>
      <c r="G480" s="54"/>
      <c r="H480" s="3"/>
      <c r="I480" s="3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>
      <c r="A481" s="52"/>
      <c r="B481" s="8"/>
      <c r="C481" s="56"/>
      <c r="D481" s="54"/>
      <c r="E481" s="54"/>
      <c r="F481" s="54"/>
      <c r="G481" s="54"/>
      <c r="H481" s="3"/>
      <c r="I481" s="3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>
      <c r="A482" s="52"/>
      <c r="B482" s="8"/>
      <c r="C482" s="56"/>
      <c r="D482" s="54"/>
      <c r="E482" s="54"/>
      <c r="F482" s="54"/>
      <c r="G482" s="54"/>
      <c r="H482" s="3"/>
      <c r="I482" s="3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>
      <c r="A483" s="52"/>
      <c r="B483" s="8"/>
      <c r="C483" s="56"/>
      <c r="D483" s="54"/>
      <c r="E483" s="54"/>
      <c r="F483" s="54"/>
      <c r="G483" s="54"/>
      <c r="H483" s="3"/>
      <c r="I483" s="3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>
      <c r="A484" s="52"/>
      <c r="B484" s="8"/>
      <c r="C484" s="56"/>
      <c r="D484" s="54"/>
      <c r="E484" s="54"/>
      <c r="F484" s="54"/>
      <c r="G484" s="54"/>
      <c r="H484" s="3"/>
      <c r="I484" s="3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>
      <c r="A485" s="52"/>
      <c r="B485" s="8"/>
      <c r="C485" s="56"/>
      <c r="D485" s="54"/>
      <c r="E485" s="54"/>
      <c r="F485" s="54"/>
      <c r="G485" s="54"/>
      <c r="H485" s="3"/>
      <c r="I485" s="3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>
      <c r="A486" s="52"/>
      <c r="B486" s="8"/>
      <c r="C486" s="56"/>
      <c r="D486" s="54"/>
      <c r="E486" s="54"/>
      <c r="F486" s="54"/>
      <c r="G486" s="54"/>
      <c r="H486" s="3"/>
      <c r="I486" s="3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>
      <c r="A487" s="52"/>
      <c r="B487" s="8"/>
      <c r="C487" s="56"/>
      <c r="D487" s="54"/>
      <c r="E487" s="54"/>
      <c r="F487" s="54"/>
      <c r="G487" s="54"/>
      <c r="H487" s="3"/>
      <c r="I487" s="3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>
      <c r="A488" s="52"/>
      <c r="B488" s="8"/>
      <c r="C488" s="56"/>
      <c r="D488" s="54"/>
      <c r="E488" s="54"/>
      <c r="F488" s="54"/>
      <c r="G488" s="54"/>
      <c r="H488" s="3"/>
      <c r="I488" s="3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>
      <c r="A489" s="52"/>
      <c r="B489" s="8"/>
      <c r="C489" s="56"/>
      <c r="D489" s="54"/>
      <c r="E489" s="54"/>
      <c r="F489" s="54"/>
      <c r="G489" s="54"/>
      <c r="H489" s="3"/>
      <c r="I489" s="3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>
      <c r="A490" s="52"/>
      <c r="B490" s="8"/>
      <c r="C490" s="56"/>
      <c r="D490" s="54"/>
      <c r="E490" s="54"/>
      <c r="F490" s="54"/>
      <c r="G490" s="54"/>
      <c r="H490" s="3"/>
      <c r="I490" s="3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>
      <c r="A491" s="52"/>
      <c r="B491" s="8"/>
      <c r="C491" s="56"/>
      <c r="D491" s="54"/>
      <c r="E491" s="54"/>
      <c r="F491" s="54"/>
      <c r="G491" s="54"/>
      <c r="H491" s="3"/>
      <c r="I491" s="3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>
      <c r="A492" s="52"/>
      <c r="B492" s="8"/>
      <c r="C492" s="56"/>
      <c r="D492" s="54"/>
      <c r="E492" s="54"/>
      <c r="F492" s="54"/>
      <c r="G492" s="54"/>
      <c r="H492" s="3"/>
      <c r="I492" s="3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>
      <c r="A493" s="52"/>
      <c r="B493" s="8"/>
      <c r="C493" s="56"/>
      <c r="D493" s="54"/>
      <c r="E493" s="54"/>
      <c r="F493" s="54"/>
      <c r="G493" s="54"/>
      <c r="H493" s="3"/>
      <c r="I493" s="3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>
      <c r="A494" s="52"/>
      <c r="B494" s="8"/>
      <c r="C494" s="56"/>
      <c r="D494" s="54"/>
      <c r="E494" s="54"/>
      <c r="F494" s="54"/>
      <c r="G494" s="54"/>
      <c r="H494" s="3"/>
      <c r="I494" s="3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>
      <c r="A495" s="52"/>
      <c r="B495" s="8"/>
      <c r="C495" s="56"/>
      <c r="D495" s="54"/>
      <c r="E495" s="54"/>
      <c r="F495" s="54"/>
      <c r="G495" s="54"/>
      <c r="H495" s="3"/>
      <c r="I495" s="3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>
      <c r="A496" s="52"/>
      <c r="B496" s="8"/>
      <c r="C496" s="56"/>
      <c r="D496" s="54"/>
      <c r="E496" s="54"/>
      <c r="F496" s="54"/>
      <c r="G496" s="54"/>
      <c r="H496" s="3"/>
      <c r="I496" s="3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>
      <c r="A497" s="52"/>
      <c r="B497" s="8"/>
      <c r="C497" s="56"/>
      <c r="D497" s="54"/>
      <c r="E497" s="54"/>
      <c r="F497" s="54"/>
      <c r="G497" s="54"/>
      <c r="H497" s="3"/>
      <c r="I497" s="3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>
      <c r="A498" s="52"/>
      <c r="B498" s="8"/>
      <c r="C498" s="56"/>
      <c r="D498" s="54"/>
      <c r="E498" s="54"/>
      <c r="F498" s="54"/>
      <c r="G498" s="54"/>
      <c r="H498" s="3"/>
      <c r="I498" s="3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>
      <c r="A499" s="52"/>
      <c r="B499" s="8"/>
      <c r="C499" s="56"/>
      <c r="D499" s="54"/>
      <c r="E499" s="54"/>
      <c r="F499" s="54"/>
      <c r="G499" s="54"/>
      <c r="H499" s="3"/>
      <c r="I499" s="3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>
      <c r="A500" s="52"/>
      <c r="B500" s="8"/>
      <c r="C500" s="56"/>
      <c r="D500" s="54"/>
      <c r="E500" s="54"/>
      <c r="F500" s="54"/>
      <c r="G500" s="54"/>
      <c r="H500" s="3"/>
      <c r="I500" s="3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>
      <c r="A501" s="52"/>
      <c r="B501" s="8"/>
      <c r="C501" s="56"/>
      <c r="D501" s="54"/>
      <c r="E501" s="54"/>
      <c r="F501" s="54"/>
      <c r="G501" s="54"/>
      <c r="H501" s="3"/>
      <c r="I501" s="3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>
      <c r="A502" s="52"/>
      <c r="B502" s="8"/>
      <c r="C502" s="56"/>
      <c r="D502" s="54"/>
      <c r="E502" s="54"/>
      <c r="F502" s="54"/>
      <c r="G502" s="54"/>
      <c r="H502" s="3"/>
      <c r="I502" s="3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>
      <c r="A503" s="52"/>
      <c r="B503" s="8"/>
      <c r="C503" s="56"/>
      <c r="D503" s="54"/>
      <c r="E503" s="54"/>
      <c r="F503" s="54"/>
      <c r="G503" s="54"/>
      <c r="H503" s="3"/>
      <c r="I503" s="3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>
      <c r="A504" s="52"/>
      <c r="B504" s="8"/>
      <c r="C504" s="56"/>
      <c r="D504" s="54"/>
      <c r="E504" s="54"/>
      <c r="F504" s="54"/>
      <c r="G504" s="54"/>
      <c r="H504" s="3"/>
      <c r="I504" s="3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>
      <c r="A505" s="52"/>
      <c r="B505" s="8"/>
      <c r="C505" s="56"/>
      <c r="D505" s="54"/>
      <c r="E505" s="54"/>
      <c r="F505" s="54"/>
      <c r="G505" s="54"/>
      <c r="H505" s="3"/>
      <c r="I505" s="3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>
      <c r="A506" s="52"/>
      <c r="B506" s="8"/>
      <c r="C506" s="56"/>
      <c r="D506" s="54"/>
      <c r="E506" s="54"/>
      <c r="F506" s="54"/>
      <c r="G506" s="54"/>
      <c r="H506" s="3"/>
      <c r="I506" s="3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>
      <c r="A507" s="52"/>
      <c r="B507" s="8"/>
      <c r="C507" s="56"/>
      <c r="D507" s="54"/>
      <c r="E507" s="54"/>
      <c r="F507" s="54"/>
      <c r="G507" s="54"/>
      <c r="H507" s="3"/>
      <c r="I507" s="3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>
      <c r="A508" s="52"/>
      <c r="B508" s="8"/>
      <c r="C508" s="56"/>
      <c r="D508" s="54"/>
      <c r="E508" s="54"/>
      <c r="F508" s="54"/>
      <c r="G508" s="54"/>
      <c r="H508" s="3"/>
      <c r="I508" s="3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>
      <c r="A509" s="52"/>
      <c r="B509" s="8"/>
      <c r="C509" s="56"/>
      <c r="D509" s="54"/>
      <c r="E509" s="54"/>
      <c r="F509" s="54"/>
      <c r="G509" s="54"/>
      <c r="H509" s="3"/>
      <c r="I509" s="3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>
      <c r="A510" s="52"/>
      <c r="B510" s="8"/>
      <c r="C510" s="56"/>
      <c r="D510" s="54"/>
      <c r="E510" s="54"/>
      <c r="F510" s="54"/>
      <c r="G510" s="54"/>
      <c r="H510" s="3"/>
      <c r="I510" s="3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>
      <c r="A511" s="52"/>
      <c r="B511" s="8"/>
      <c r="C511" s="56"/>
      <c r="D511" s="54"/>
      <c r="E511" s="54"/>
      <c r="F511" s="54"/>
      <c r="G511" s="54"/>
      <c r="H511" s="3"/>
      <c r="I511" s="3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>
      <c r="A512" s="52"/>
      <c r="B512" s="8"/>
      <c r="C512" s="56"/>
      <c r="D512" s="54"/>
      <c r="E512" s="54"/>
      <c r="F512" s="54"/>
      <c r="G512" s="54"/>
      <c r="H512" s="3"/>
      <c r="I512" s="3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>
      <c r="A513" s="52"/>
      <c r="B513" s="8"/>
      <c r="C513" s="56"/>
      <c r="D513" s="54"/>
      <c r="E513" s="54"/>
      <c r="F513" s="54"/>
      <c r="G513" s="54"/>
      <c r="H513" s="3"/>
      <c r="I513" s="3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>
      <c r="A514" s="52"/>
      <c r="B514" s="8"/>
      <c r="C514" s="56"/>
      <c r="D514" s="54"/>
      <c r="E514" s="54"/>
      <c r="F514" s="54"/>
      <c r="G514" s="54"/>
      <c r="H514" s="3"/>
      <c r="I514" s="3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>
      <c r="A515" s="52"/>
      <c r="B515" s="8"/>
      <c r="C515" s="56"/>
      <c r="D515" s="54"/>
      <c r="E515" s="54"/>
      <c r="F515" s="54"/>
      <c r="G515" s="54"/>
      <c r="H515" s="3"/>
      <c r="I515" s="3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>
      <c r="A516" s="52"/>
      <c r="B516" s="8"/>
      <c r="C516" s="56"/>
      <c r="D516" s="54"/>
      <c r="E516" s="54"/>
      <c r="F516" s="54"/>
      <c r="G516" s="54"/>
      <c r="H516" s="3"/>
      <c r="I516" s="3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>
      <c r="A517" s="52"/>
      <c r="B517" s="8"/>
      <c r="C517" s="56"/>
      <c r="D517" s="54"/>
      <c r="E517" s="54"/>
      <c r="F517" s="54"/>
      <c r="G517" s="54"/>
      <c r="H517" s="3"/>
      <c r="I517" s="3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>
      <c r="A518" s="52"/>
      <c r="B518" s="8"/>
      <c r="C518" s="56"/>
      <c r="D518" s="54"/>
      <c r="E518" s="54"/>
      <c r="F518" s="54"/>
      <c r="G518" s="54"/>
      <c r="H518" s="3"/>
      <c r="I518" s="3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>
      <c r="A519" s="52"/>
      <c r="B519" s="8"/>
      <c r="C519" s="56"/>
      <c r="D519" s="54"/>
      <c r="E519" s="54"/>
      <c r="F519" s="54"/>
      <c r="G519" s="54"/>
      <c r="H519" s="3"/>
      <c r="I519" s="3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>
      <c r="A520" s="52"/>
      <c r="B520" s="8"/>
      <c r="C520" s="56"/>
      <c r="D520" s="54"/>
      <c r="E520" s="54"/>
      <c r="F520" s="54"/>
      <c r="G520" s="54"/>
      <c r="H520" s="3"/>
      <c r="I520" s="3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>
      <c r="A521" s="52"/>
      <c r="B521" s="8"/>
      <c r="C521" s="56"/>
      <c r="D521" s="54"/>
      <c r="E521" s="54"/>
      <c r="F521" s="54"/>
      <c r="G521" s="54"/>
      <c r="H521" s="3"/>
      <c r="I521" s="3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>
      <c r="A522" s="52"/>
      <c r="B522" s="8"/>
      <c r="C522" s="56"/>
      <c r="D522" s="54"/>
      <c r="E522" s="54"/>
      <c r="F522" s="54"/>
      <c r="G522" s="54"/>
      <c r="H522" s="3"/>
      <c r="I522" s="3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>
      <c r="A523" s="52"/>
      <c r="B523" s="8"/>
      <c r="C523" s="56"/>
      <c r="D523" s="54"/>
      <c r="E523" s="54"/>
      <c r="F523" s="54"/>
      <c r="G523" s="54"/>
      <c r="H523" s="3"/>
      <c r="I523" s="3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>
      <c r="A524" s="52"/>
      <c r="B524" s="8"/>
      <c r="C524" s="56"/>
      <c r="D524" s="54"/>
      <c r="E524" s="54"/>
      <c r="F524" s="54"/>
      <c r="G524" s="54"/>
      <c r="H524" s="3"/>
      <c r="I524" s="3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>
      <c r="A525" s="52"/>
      <c r="B525" s="8"/>
      <c r="C525" s="56"/>
      <c r="D525" s="54"/>
      <c r="E525" s="54"/>
      <c r="F525" s="54"/>
      <c r="G525" s="54"/>
      <c r="H525" s="3"/>
      <c r="I525" s="3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>
      <c r="A526" s="52"/>
      <c r="B526" s="8"/>
      <c r="C526" s="56"/>
      <c r="D526" s="54"/>
      <c r="E526" s="54"/>
      <c r="F526" s="54"/>
      <c r="G526" s="54"/>
      <c r="H526" s="3"/>
      <c r="I526" s="3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>
      <c r="A527" s="52"/>
      <c r="B527" s="8"/>
      <c r="C527" s="56"/>
      <c r="D527" s="54"/>
      <c r="E527" s="54"/>
      <c r="F527" s="54"/>
      <c r="G527" s="54"/>
      <c r="H527" s="3"/>
      <c r="I527" s="3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>
      <c r="A528" s="52"/>
      <c r="B528" s="8"/>
      <c r="C528" s="56"/>
      <c r="D528" s="54"/>
      <c r="E528" s="54"/>
      <c r="F528" s="54"/>
      <c r="G528" s="54"/>
      <c r="H528" s="3"/>
      <c r="I528" s="3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>
      <c r="A529" s="52"/>
      <c r="B529" s="8"/>
      <c r="C529" s="56"/>
      <c r="D529" s="54"/>
      <c r="E529" s="54"/>
      <c r="F529" s="54"/>
      <c r="G529" s="54"/>
      <c r="H529" s="3"/>
      <c r="I529" s="3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>
      <c r="A530" s="52"/>
      <c r="B530" s="8"/>
      <c r="C530" s="56"/>
      <c r="D530" s="54"/>
      <c r="E530" s="54"/>
      <c r="F530" s="54"/>
      <c r="G530" s="54"/>
      <c r="H530" s="3"/>
      <c r="I530" s="3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>
      <c r="A531" s="52"/>
      <c r="B531" s="8"/>
      <c r="C531" s="56"/>
      <c r="D531" s="54"/>
      <c r="E531" s="54"/>
      <c r="F531" s="54"/>
      <c r="G531" s="54"/>
      <c r="H531" s="3"/>
      <c r="I531" s="3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>
      <c r="A532" s="52"/>
      <c r="B532" s="8"/>
      <c r="C532" s="56"/>
      <c r="D532" s="54"/>
      <c r="E532" s="54"/>
      <c r="F532" s="54"/>
      <c r="G532" s="54"/>
      <c r="H532" s="3"/>
      <c r="I532" s="3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>
      <c r="A533" s="52"/>
      <c r="B533" s="8"/>
      <c r="C533" s="56"/>
      <c r="D533" s="54"/>
      <c r="E533" s="54"/>
      <c r="F533" s="54"/>
      <c r="G533" s="54"/>
      <c r="H533" s="3"/>
      <c r="I533" s="3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>
      <c r="A534" s="52"/>
      <c r="B534" s="8"/>
      <c r="C534" s="56"/>
      <c r="D534" s="54"/>
      <c r="E534" s="54"/>
      <c r="F534" s="54"/>
      <c r="G534" s="54"/>
      <c r="H534" s="3"/>
      <c r="I534" s="3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>
      <c r="A535" s="52"/>
      <c r="B535" s="8"/>
      <c r="C535" s="56"/>
      <c r="D535" s="54"/>
      <c r="E535" s="54"/>
      <c r="F535" s="54"/>
      <c r="G535" s="54"/>
      <c r="H535" s="3"/>
      <c r="I535" s="3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>
      <c r="A536" s="52"/>
      <c r="B536" s="8"/>
      <c r="C536" s="56"/>
      <c r="D536" s="54"/>
      <c r="E536" s="54"/>
      <c r="F536" s="54"/>
      <c r="G536" s="54"/>
      <c r="H536" s="3"/>
      <c r="I536" s="3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>
      <c r="A537" s="52"/>
      <c r="B537" s="8"/>
      <c r="C537" s="56"/>
      <c r="D537" s="54"/>
      <c r="E537" s="54"/>
      <c r="F537" s="54"/>
      <c r="G537" s="54"/>
      <c r="H537" s="3"/>
      <c r="I537" s="3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>
      <c r="A538" s="52"/>
      <c r="B538" s="8"/>
      <c r="C538" s="56"/>
      <c r="D538" s="54"/>
      <c r="E538" s="54"/>
      <c r="F538" s="54"/>
      <c r="G538" s="54"/>
      <c r="H538" s="3"/>
      <c r="I538" s="3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>
      <c r="A539" s="52"/>
      <c r="B539" s="8"/>
      <c r="C539" s="56"/>
      <c r="D539" s="54"/>
      <c r="E539" s="54"/>
      <c r="F539" s="54"/>
      <c r="G539" s="54"/>
      <c r="H539" s="3"/>
      <c r="I539" s="3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>
      <c r="A540" s="52"/>
      <c r="B540" s="8"/>
      <c r="C540" s="56"/>
      <c r="D540" s="54"/>
      <c r="E540" s="54"/>
      <c r="F540" s="54"/>
      <c r="G540" s="54"/>
      <c r="H540" s="3"/>
      <c r="I540" s="3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>
      <c r="A541" s="52"/>
      <c r="B541" s="8"/>
      <c r="C541" s="56"/>
      <c r="D541" s="54"/>
      <c r="E541" s="54"/>
      <c r="F541" s="54"/>
      <c r="G541" s="54"/>
      <c r="H541" s="3"/>
      <c r="I541" s="3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>
      <c r="A542" s="52"/>
      <c r="B542" s="8"/>
      <c r="C542" s="56"/>
      <c r="D542" s="54"/>
      <c r="E542" s="54"/>
      <c r="F542" s="54"/>
      <c r="G542" s="54"/>
      <c r="H542" s="3"/>
      <c r="I542" s="3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>
      <c r="A543" s="52"/>
      <c r="B543" s="8"/>
      <c r="C543" s="56"/>
      <c r="D543" s="54"/>
      <c r="E543" s="54"/>
      <c r="F543" s="54"/>
      <c r="G543" s="54"/>
      <c r="H543" s="3"/>
      <c r="I543" s="3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>
      <c r="A544" s="52"/>
      <c r="B544" s="8"/>
      <c r="C544" s="56"/>
      <c r="D544" s="54"/>
      <c r="E544" s="54"/>
      <c r="F544" s="54"/>
      <c r="G544" s="54"/>
      <c r="H544" s="3"/>
      <c r="I544" s="3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>
      <c r="A545" s="52"/>
      <c r="B545" s="8"/>
      <c r="C545" s="56"/>
      <c r="D545" s="54"/>
      <c r="E545" s="54"/>
      <c r="F545" s="54"/>
      <c r="G545" s="54"/>
      <c r="H545" s="3"/>
      <c r="I545" s="3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>
      <c r="A546" s="52"/>
      <c r="B546" s="8"/>
      <c r="C546" s="56"/>
      <c r="D546" s="54"/>
      <c r="E546" s="54"/>
      <c r="F546" s="54"/>
      <c r="G546" s="54"/>
      <c r="H546" s="3"/>
      <c r="I546" s="3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>
      <c r="A547" s="52"/>
      <c r="B547" s="8"/>
      <c r="C547" s="56"/>
      <c r="D547" s="54"/>
      <c r="E547" s="54"/>
      <c r="F547" s="54"/>
      <c r="G547" s="54"/>
      <c r="H547" s="3"/>
      <c r="I547" s="3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>
      <c r="A548" s="52"/>
      <c r="B548" s="8"/>
      <c r="C548" s="56"/>
      <c r="D548" s="54"/>
      <c r="E548" s="54"/>
      <c r="F548" s="54"/>
      <c r="G548" s="54"/>
      <c r="H548" s="3"/>
      <c r="I548" s="3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>
      <c r="A549" s="52"/>
      <c r="B549" s="8"/>
      <c r="C549" s="56"/>
      <c r="D549" s="54"/>
      <c r="E549" s="54"/>
      <c r="F549" s="54"/>
      <c r="G549" s="54"/>
      <c r="H549" s="3"/>
      <c r="I549" s="3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>
      <c r="A550" s="52"/>
      <c r="B550" s="8"/>
      <c r="C550" s="56"/>
      <c r="D550" s="54"/>
      <c r="E550" s="54"/>
      <c r="F550" s="54"/>
      <c r="G550" s="54"/>
      <c r="H550" s="3"/>
      <c r="I550" s="3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>
      <c r="A551" s="52"/>
      <c r="B551" s="8"/>
      <c r="C551" s="56"/>
      <c r="D551" s="54"/>
      <c r="E551" s="54"/>
      <c r="F551" s="54"/>
      <c r="G551" s="54"/>
      <c r="H551" s="3"/>
      <c r="I551" s="3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>
      <c r="A552" s="52"/>
      <c r="B552" s="8"/>
      <c r="C552" s="56"/>
      <c r="D552" s="54"/>
      <c r="E552" s="54"/>
      <c r="F552" s="54"/>
      <c r="G552" s="54"/>
      <c r="H552" s="3"/>
      <c r="I552" s="3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>
      <c r="A553" s="52"/>
      <c r="B553" s="8"/>
      <c r="C553" s="56"/>
      <c r="D553" s="54"/>
      <c r="E553" s="54"/>
      <c r="F553" s="54"/>
      <c r="G553" s="54"/>
      <c r="H553" s="3"/>
      <c r="I553" s="3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>
      <c r="A554" s="52"/>
      <c r="B554" s="8"/>
      <c r="C554" s="56"/>
      <c r="D554" s="54"/>
      <c r="E554" s="54"/>
      <c r="F554" s="54"/>
      <c r="G554" s="54"/>
      <c r="H554" s="3"/>
      <c r="I554" s="3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>
      <c r="A555" s="52"/>
      <c r="B555" s="8"/>
      <c r="C555" s="56"/>
      <c r="D555" s="54"/>
      <c r="E555" s="54"/>
      <c r="F555" s="54"/>
      <c r="G555" s="54"/>
      <c r="H555" s="3"/>
      <c r="I555" s="3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>
      <c r="A556" s="52"/>
      <c r="B556" s="8"/>
      <c r="C556" s="56"/>
      <c r="D556" s="54"/>
      <c r="E556" s="54"/>
      <c r="F556" s="54"/>
      <c r="G556" s="54"/>
      <c r="H556" s="3"/>
      <c r="I556" s="3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>
      <c r="A557" s="52"/>
      <c r="B557" s="8"/>
      <c r="C557" s="56"/>
      <c r="D557" s="54"/>
      <c r="E557" s="54"/>
      <c r="F557" s="54"/>
      <c r="G557" s="54"/>
      <c r="H557" s="3"/>
      <c r="I557" s="3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>
      <c r="A558" s="52"/>
      <c r="B558" s="8"/>
      <c r="C558" s="56"/>
      <c r="D558" s="54"/>
      <c r="E558" s="54"/>
      <c r="F558" s="54"/>
      <c r="G558" s="54"/>
      <c r="H558" s="3"/>
      <c r="I558" s="3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>
      <c r="A559" s="52"/>
      <c r="B559" s="8"/>
      <c r="C559" s="56"/>
      <c r="D559" s="54"/>
      <c r="E559" s="54"/>
      <c r="F559" s="54"/>
      <c r="G559" s="54"/>
      <c r="H559" s="3"/>
      <c r="I559" s="3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>
      <c r="A560" s="52"/>
      <c r="B560" s="8"/>
      <c r="C560" s="56"/>
      <c r="D560" s="54"/>
      <c r="E560" s="54"/>
      <c r="F560" s="54"/>
      <c r="G560" s="54"/>
      <c r="H560" s="3"/>
      <c r="I560" s="3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>
      <c r="A561" s="52"/>
      <c r="B561" s="8"/>
      <c r="C561" s="56"/>
      <c r="D561" s="54"/>
      <c r="E561" s="54"/>
      <c r="F561" s="54"/>
      <c r="G561" s="54"/>
      <c r="H561" s="3"/>
      <c r="I561" s="3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>
      <c r="A562" s="52"/>
      <c r="B562" s="8"/>
      <c r="C562" s="56"/>
      <c r="D562" s="54"/>
      <c r="E562" s="54"/>
      <c r="F562" s="54"/>
      <c r="G562" s="54"/>
      <c r="H562" s="3"/>
      <c r="I562" s="3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>
      <c r="A563" s="52"/>
      <c r="B563" s="8"/>
      <c r="C563" s="56"/>
      <c r="D563" s="54"/>
      <c r="E563" s="54"/>
      <c r="F563" s="54"/>
      <c r="G563" s="54"/>
      <c r="H563" s="3"/>
      <c r="I563" s="3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>
      <c r="A564" s="52"/>
      <c r="B564" s="8"/>
      <c r="C564" s="56"/>
      <c r="D564" s="54"/>
      <c r="E564" s="54"/>
      <c r="F564" s="54"/>
      <c r="G564" s="54"/>
      <c r="H564" s="3"/>
      <c r="I564" s="3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>
      <c r="A565" s="52"/>
      <c r="B565" s="8"/>
      <c r="C565" s="56"/>
      <c r="D565" s="54"/>
      <c r="E565" s="54"/>
      <c r="F565" s="54"/>
      <c r="G565" s="54"/>
      <c r="H565" s="3"/>
      <c r="I565" s="3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>
      <c r="A566" s="52"/>
      <c r="B566" s="8"/>
      <c r="C566" s="56"/>
      <c r="D566" s="54"/>
      <c r="E566" s="54"/>
      <c r="F566" s="54"/>
      <c r="G566" s="54"/>
      <c r="H566" s="3"/>
      <c r="I566" s="3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>
      <c r="A567" s="52"/>
      <c r="B567" s="8"/>
      <c r="C567" s="56"/>
      <c r="D567" s="54"/>
      <c r="E567" s="54"/>
      <c r="F567" s="54"/>
      <c r="G567" s="54"/>
      <c r="H567" s="3"/>
      <c r="I567" s="3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>
      <c r="A568" s="52"/>
      <c r="B568" s="8"/>
      <c r="C568" s="56"/>
      <c r="D568" s="54"/>
      <c r="E568" s="54"/>
      <c r="F568" s="54"/>
      <c r="G568" s="54"/>
      <c r="H568" s="3"/>
      <c r="I568" s="3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>
      <c r="A569" s="52"/>
      <c r="B569" s="8"/>
      <c r="C569" s="56"/>
      <c r="D569" s="54"/>
      <c r="E569" s="54"/>
      <c r="F569" s="54"/>
      <c r="G569" s="54"/>
      <c r="H569" s="3"/>
      <c r="I569" s="3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>
      <c r="A570" s="52"/>
      <c r="B570" s="8"/>
      <c r="C570" s="56"/>
      <c r="D570" s="54"/>
      <c r="E570" s="54"/>
      <c r="F570" s="54"/>
      <c r="G570" s="54"/>
      <c r="H570" s="3"/>
      <c r="I570" s="3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>
      <c r="A571" s="52"/>
      <c r="B571" s="8"/>
      <c r="C571" s="56"/>
      <c r="D571" s="54"/>
      <c r="E571" s="54"/>
      <c r="F571" s="54"/>
      <c r="G571" s="54"/>
      <c r="H571" s="3"/>
      <c r="I571" s="3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>
      <c r="A572" s="52"/>
      <c r="B572" s="8"/>
      <c r="C572" s="56"/>
      <c r="D572" s="54"/>
      <c r="E572" s="54"/>
      <c r="F572" s="54"/>
      <c r="G572" s="54"/>
      <c r="H572" s="3"/>
      <c r="I572" s="3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>
      <c r="A573" s="52"/>
      <c r="B573" s="8"/>
      <c r="C573" s="56"/>
      <c r="D573" s="54"/>
      <c r="E573" s="54"/>
      <c r="F573" s="54"/>
      <c r="G573" s="54"/>
      <c r="H573" s="3"/>
      <c r="I573" s="3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>
      <c r="A574" s="52"/>
      <c r="B574" s="8"/>
      <c r="C574" s="56"/>
      <c r="D574" s="54"/>
      <c r="E574" s="54"/>
      <c r="F574" s="54"/>
      <c r="G574" s="54"/>
      <c r="H574" s="3"/>
      <c r="I574" s="3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>
      <c r="A575" s="52"/>
      <c r="B575" s="8"/>
      <c r="C575" s="56"/>
      <c r="D575" s="54"/>
      <c r="E575" s="54"/>
      <c r="F575" s="54"/>
      <c r="G575" s="54"/>
      <c r="H575" s="3"/>
      <c r="I575" s="3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>
      <c r="A576" s="52"/>
      <c r="B576" s="8"/>
      <c r="C576" s="56"/>
      <c r="D576" s="54"/>
      <c r="E576" s="54"/>
      <c r="F576" s="54"/>
      <c r="G576" s="54"/>
      <c r="H576" s="3"/>
      <c r="I576" s="3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>
      <c r="A577" s="52"/>
      <c r="B577" s="8"/>
      <c r="C577" s="56"/>
      <c r="D577" s="54"/>
      <c r="E577" s="54"/>
      <c r="F577" s="54"/>
      <c r="G577" s="54"/>
      <c r="H577" s="3"/>
      <c r="I577" s="3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>
      <c r="A578" s="52"/>
      <c r="B578" s="8"/>
      <c r="C578" s="56"/>
      <c r="D578" s="54"/>
      <c r="E578" s="54"/>
      <c r="F578" s="54"/>
      <c r="G578" s="54"/>
      <c r="H578" s="3"/>
      <c r="I578" s="3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>
      <c r="A579" s="52"/>
      <c r="B579" s="8"/>
      <c r="C579" s="56"/>
      <c r="D579" s="54"/>
      <c r="E579" s="54"/>
      <c r="F579" s="54"/>
      <c r="G579" s="54"/>
      <c r="H579" s="3"/>
      <c r="I579" s="3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>
      <c r="A580" s="52"/>
      <c r="B580" s="8"/>
      <c r="C580" s="56"/>
      <c r="D580" s="54"/>
      <c r="E580" s="54"/>
      <c r="F580" s="54"/>
      <c r="G580" s="54"/>
      <c r="H580" s="3"/>
      <c r="I580" s="3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>
      <c r="A581" s="52"/>
      <c r="B581" s="8"/>
      <c r="C581" s="56"/>
      <c r="D581" s="54"/>
      <c r="E581" s="54"/>
      <c r="F581" s="54"/>
      <c r="G581" s="54"/>
      <c r="H581" s="3"/>
      <c r="I581" s="3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>
      <c r="A582" s="52"/>
      <c r="B582" s="8"/>
      <c r="C582" s="56"/>
      <c r="D582" s="54"/>
      <c r="E582" s="54"/>
      <c r="F582" s="54"/>
      <c r="G582" s="54"/>
      <c r="H582" s="3"/>
      <c r="I582" s="3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>
      <c r="A583" s="52"/>
      <c r="B583" s="8"/>
      <c r="C583" s="56"/>
      <c r="D583" s="54"/>
      <c r="E583" s="54"/>
      <c r="F583" s="54"/>
      <c r="G583" s="54"/>
      <c r="H583" s="3"/>
      <c r="I583" s="3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>
      <c r="A584" s="52"/>
      <c r="B584" s="8"/>
      <c r="C584" s="56"/>
      <c r="D584" s="54"/>
      <c r="E584" s="54"/>
      <c r="F584" s="54"/>
      <c r="G584" s="54"/>
      <c r="H584" s="3"/>
      <c r="I584" s="3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>
      <c r="A585" s="52"/>
      <c r="B585" s="8"/>
      <c r="C585" s="56"/>
      <c r="D585" s="54"/>
      <c r="E585" s="54"/>
      <c r="F585" s="54"/>
      <c r="G585" s="54"/>
      <c r="H585" s="3"/>
      <c r="I585" s="3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>
      <c r="A586" s="52"/>
      <c r="B586" s="8"/>
      <c r="C586" s="56"/>
      <c r="D586" s="54"/>
      <c r="E586" s="54"/>
      <c r="F586" s="54"/>
      <c r="G586" s="54"/>
      <c r="H586" s="3"/>
      <c r="I586" s="3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>
      <c r="A587" s="52"/>
      <c r="B587" s="8"/>
      <c r="C587" s="56"/>
      <c r="D587" s="54"/>
      <c r="E587" s="54"/>
      <c r="F587" s="54"/>
      <c r="G587" s="54"/>
      <c r="H587" s="3"/>
      <c r="I587" s="3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>
      <c r="A588" s="52"/>
      <c r="B588" s="8"/>
      <c r="C588" s="56"/>
      <c r="D588" s="54"/>
      <c r="E588" s="54"/>
      <c r="F588" s="54"/>
      <c r="G588" s="54"/>
      <c r="H588" s="3"/>
      <c r="I588" s="3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>
      <c r="A589" s="52"/>
      <c r="B589" s="8"/>
      <c r="C589" s="56"/>
      <c r="D589" s="54"/>
      <c r="E589" s="54"/>
      <c r="F589" s="54"/>
      <c r="G589" s="54"/>
      <c r="H589" s="3"/>
      <c r="I589" s="3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>
      <c r="A590" s="52"/>
      <c r="B590" s="8"/>
      <c r="C590" s="56"/>
      <c r="D590" s="54"/>
      <c r="E590" s="54"/>
      <c r="F590" s="54"/>
      <c r="G590" s="54"/>
      <c r="H590" s="3"/>
      <c r="I590" s="3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>
      <c r="A591" s="52"/>
      <c r="B591" s="8"/>
      <c r="C591" s="56"/>
      <c r="D591" s="54"/>
      <c r="E591" s="54"/>
      <c r="F591" s="54"/>
      <c r="G591" s="54"/>
      <c r="H591" s="3"/>
      <c r="I591" s="3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>
      <c r="A592" s="52"/>
      <c r="B592" s="8"/>
      <c r="C592" s="56"/>
      <c r="D592" s="54"/>
      <c r="E592" s="54"/>
      <c r="F592" s="54"/>
      <c r="G592" s="54"/>
      <c r="H592" s="3"/>
      <c r="I592" s="3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>
      <c r="A593" s="52"/>
      <c r="B593" s="8"/>
      <c r="C593" s="56"/>
      <c r="D593" s="54"/>
      <c r="E593" s="54"/>
      <c r="F593" s="54"/>
      <c r="G593" s="54"/>
      <c r="H593" s="3"/>
      <c r="I593" s="3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>
      <c r="A594" s="52"/>
      <c r="B594" s="8"/>
      <c r="C594" s="56"/>
      <c r="D594" s="54"/>
      <c r="E594" s="54"/>
      <c r="F594" s="54"/>
      <c r="G594" s="54"/>
      <c r="H594" s="3"/>
      <c r="I594" s="3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>
      <c r="A595" s="52"/>
      <c r="B595" s="8"/>
      <c r="C595" s="56"/>
      <c r="D595" s="54"/>
      <c r="E595" s="54"/>
      <c r="F595" s="54"/>
      <c r="G595" s="54"/>
      <c r="H595" s="3"/>
      <c r="I595" s="3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>
      <c r="A596" s="52"/>
      <c r="B596" s="8"/>
      <c r="C596" s="56"/>
      <c r="D596" s="54"/>
      <c r="E596" s="54"/>
      <c r="F596" s="54"/>
      <c r="G596" s="54"/>
      <c r="H596" s="3"/>
      <c r="I596" s="3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>
      <c r="A597" s="52"/>
      <c r="B597" s="8"/>
      <c r="C597" s="56"/>
      <c r="D597" s="54"/>
      <c r="E597" s="54"/>
      <c r="F597" s="54"/>
      <c r="G597" s="54"/>
      <c r="H597" s="3"/>
      <c r="I597" s="3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>
      <c r="A598" s="52"/>
      <c r="B598" s="8"/>
      <c r="C598" s="56"/>
      <c r="D598" s="54"/>
      <c r="E598" s="54"/>
      <c r="F598" s="54"/>
      <c r="G598" s="54"/>
      <c r="H598" s="3"/>
      <c r="I598" s="3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>
      <c r="A599" s="52"/>
      <c r="B599" s="8"/>
      <c r="C599" s="56"/>
      <c r="D599" s="54"/>
      <c r="E599" s="54"/>
      <c r="F599" s="54"/>
      <c r="G599" s="54"/>
      <c r="H599" s="3"/>
      <c r="I599" s="3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>
      <c r="A600" s="52"/>
      <c r="B600" s="8"/>
      <c r="C600" s="56"/>
      <c r="D600" s="54"/>
      <c r="E600" s="54"/>
      <c r="F600" s="54"/>
      <c r="G600" s="54"/>
      <c r="H600" s="3"/>
      <c r="I600" s="3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>
      <c r="A601" s="52"/>
      <c r="B601" s="8"/>
      <c r="C601" s="56"/>
      <c r="D601" s="54"/>
      <c r="E601" s="54"/>
      <c r="F601" s="54"/>
      <c r="G601" s="54"/>
      <c r="H601" s="3"/>
      <c r="I601" s="3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>
      <c r="A602" s="52"/>
      <c r="B602" s="8"/>
      <c r="C602" s="56"/>
      <c r="D602" s="54"/>
      <c r="E602" s="54"/>
      <c r="F602" s="54"/>
      <c r="G602" s="54"/>
      <c r="H602" s="3"/>
      <c r="I602" s="3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>
      <c r="A603" s="52"/>
      <c r="B603" s="8"/>
      <c r="C603" s="56"/>
      <c r="D603" s="54"/>
      <c r="E603" s="54"/>
      <c r="F603" s="54"/>
      <c r="G603" s="54"/>
      <c r="H603" s="3"/>
      <c r="I603" s="3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>
      <c r="A604" s="52"/>
      <c r="B604" s="8"/>
      <c r="C604" s="56"/>
      <c r="D604" s="54"/>
      <c r="E604" s="54"/>
      <c r="F604" s="54"/>
      <c r="G604" s="54"/>
      <c r="H604" s="3"/>
      <c r="I604" s="3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>
      <c r="A605" s="52"/>
      <c r="B605" s="8"/>
      <c r="C605" s="56"/>
      <c r="D605" s="54"/>
      <c r="E605" s="54"/>
      <c r="F605" s="54"/>
      <c r="G605" s="54"/>
      <c r="H605" s="3"/>
      <c r="I605" s="3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>
      <c r="A606" s="52"/>
      <c r="B606" s="8"/>
      <c r="C606" s="56"/>
      <c r="D606" s="54"/>
      <c r="E606" s="54"/>
      <c r="F606" s="54"/>
      <c r="G606" s="54"/>
      <c r="H606" s="3"/>
      <c r="I606" s="3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>
      <c r="A607" s="52"/>
      <c r="B607" s="8"/>
      <c r="C607" s="56"/>
      <c r="D607" s="54"/>
      <c r="E607" s="54"/>
      <c r="F607" s="54"/>
      <c r="G607" s="54"/>
      <c r="H607" s="3"/>
      <c r="I607" s="3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>
      <c r="A608" s="52"/>
      <c r="B608" s="8"/>
      <c r="C608" s="56"/>
      <c r="D608" s="54"/>
      <c r="E608" s="54"/>
      <c r="F608" s="54"/>
      <c r="G608" s="54"/>
      <c r="H608" s="3"/>
      <c r="I608" s="3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>
      <c r="A609" s="52"/>
      <c r="B609" s="8"/>
      <c r="C609" s="56"/>
      <c r="D609" s="54"/>
      <c r="E609" s="54"/>
      <c r="F609" s="54"/>
      <c r="G609" s="54"/>
      <c r="H609" s="3"/>
      <c r="I609" s="3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>
      <c r="A610" s="52"/>
      <c r="B610" s="8"/>
      <c r="C610" s="56"/>
      <c r="D610" s="54"/>
      <c r="E610" s="54"/>
      <c r="F610" s="54"/>
      <c r="G610" s="54"/>
      <c r="H610" s="3"/>
      <c r="I610" s="3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>
      <c r="A611" s="52"/>
      <c r="B611" s="8"/>
      <c r="C611" s="56"/>
      <c r="D611" s="54"/>
      <c r="E611" s="54"/>
      <c r="F611" s="54"/>
      <c r="G611" s="54"/>
      <c r="H611" s="3"/>
      <c r="I611" s="3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>
      <c r="A612" s="52"/>
      <c r="B612" s="8"/>
      <c r="C612" s="56"/>
      <c r="D612" s="54"/>
      <c r="E612" s="54"/>
      <c r="F612" s="54"/>
      <c r="G612" s="54"/>
      <c r="H612" s="3"/>
      <c r="I612" s="3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>
      <c r="A613" s="52"/>
      <c r="B613" s="8"/>
      <c r="C613" s="56"/>
      <c r="D613" s="54"/>
      <c r="E613" s="54"/>
      <c r="F613" s="54"/>
      <c r="G613" s="54"/>
      <c r="H613" s="3"/>
      <c r="I613" s="3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>
      <c r="A614" s="52"/>
      <c r="B614" s="8"/>
      <c r="C614" s="56"/>
      <c r="D614" s="54"/>
      <c r="E614" s="54"/>
      <c r="F614" s="54"/>
      <c r="G614" s="54"/>
      <c r="H614" s="3"/>
      <c r="I614" s="3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>
      <c r="A615" s="52"/>
      <c r="B615" s="8"/>
      <c r="C615" s="56"/>
      <c r="D615" s="54"/>
      <c r="E615" s="54"/>
      <c r="F615" s="54"/>
      <c r="G615" s="54"/>
      <c r="H615" s="3"/>
      <c r="I615" s="3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>
      <c r="A616" s="52"/>
      <c r="B616" s="8"/>
      <c r="C616" s="56"/>
      <c r="D616" s="54"/>
      <c r="E616" s="54"/>
      <c r="F616" s="54"/>
      <c r="G616" s="54"/>
      <c r="H616" s="3"/>
      <c r="I616" s="3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>
      <c r="A617" s="52"/>
      <c r="B617" s="8"/>
      <c r="C617" s="56"/>
      <c r="D617" s="54"/>
      <c r="E617" s="54"/>
      <c r="F617" s="54"/>
      <c r="G617" s="54"/>
      <c r="H617" s="3"/>
      <c r="I617" s="3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>
      <c r="A618" s="52"/>
      <c r="B618" s="8"/>
      <c r="C618" s="56"/>
      <c r="D618" s="54"/>
      <c r="E618" s="54"/>
      <c r="F618" s="54"/>
      <c r="G618" s="54"/>
      <c r="H618" s="3"/>
      <c r="I618" s="3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>
      <c r="A619" s="52"/>
      <c r="B619" s="8"/>
      <c r="C619" s="56"/>
      <c r="D619" s="54"/>
      <c r="E619" s="54"/>
      <c r="F619" s="54"/>
      <c r="G619" s="54"/>
      <c r="H619" s="3"/>
      <c r="I619" s="3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>
      <c r="A620" s="52"/>
      <c r="B620" s="8"/>
      <c r="C620" s="56"/>
      <c r="D620" s="54"/>
      <c r="E620" s="54"/>
      <c r="F620" s="54"/>
      <c r="G620" s="54"/>
      <c r="H620" s="3"/>
      <c r="I620" s="3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>
      <c r="A621" s="52"/>
      <c r="B621" s="8"/>
      <c r="C621" s="56"/>
      <c r="D621" s="54"/>
      <c r="E621" s="54"/>
      <c r="F621" s="54"/>
      <c r="G621" s="54"/>
      <c r="H621" s="3"/>
      <c r="I621" s="3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>
      <c r="A622" s="52"/>
      <c r="B622" s="8"/>
      <c r="C622" s="56"/>
      <c r="D622" s="54"/>
      <c r="E622" s="54"/>
      <c r="F622" s="54"/>
      <c r="G622" s="54"/>
      <c r="H622" s="3"/>
      <c r="I622" s="3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>
      <c r="A623" s="52"/>
      <c r="B623" s="8"/>
      <c r="C623" s="56"/>
      <c r="D623" s="54"/>
      <c r="E623" s="54"/>
      <c r="F623" s="54"/>
      <c r="G623" s="54"/>
      <c r="H623" s="3"/>
      <c r="I623" s="3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>
      <c r="A624" s="52"/>
      <c r="B624" s="8"/>
      <c r="C624" s="56"/>
      <c r="D624" s="54"/>
      <c r="E624" s="54"/>
      <c r="F624" s="54"/>
      <c r="G624" s="54"/>
      <c r="H624" s="3"/>
      <c r="I624" s="3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>
      <c r="A625" s="52"/>
      <c r="B625" s="8"/>
      <c r="C625" s="56"/>
      <c r="D625" s="54"/>
      <c r="E625" s="54"/>
      <c r="F625" s="54"/>
      <c r="G625" s="54"/>
      <c r="H625" s="3"/>
      <c r="I625" s="3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>
      <c r="A626" s="52"/>
      <c r="B626" s="8"/>
      <c r="C626" s="56"/>
      <c r="D626" s="54"/>
      <c r="E626" s="54"/>
      <c r="F626" s="54"/>
      <c r="G626" s="54"/>
      <c r="H626" s="3"/>
      <c r="I626" s="3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>
      <c r="A627" s="52"/>
      <c r="B627" s="8"/>
      <c r="C627" s="56"/>
      <c r="D627" s="54"/>
      <c r="E627" s="54"/>
      <c r="F627" s="54"/>
      <c r="G627" s="54"/>
      <c r="H627" s="3"/>
      <c r="I627" s="3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>
      <c r="A628" s="52"/>
      <c r="B628" s="8"/>
      <c r="C628" s="56"/>
      <c r="D628" s="54"/>
      <c r="E628" s="54"/>
      <c r="F628" s="54"/>
      <c r="G628" s="54"/>
      <c r="H628" s="3"/>
      <c r="I628" s="3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>
      <c r="A629" s="52"/>
      <c r="B629" s="8"/>
      <c r="C629" s="56"/>
      <c r="D629" s="54"/>
      <c r="E629" s="54"/>
      <c r="F629" s="54"/>
      <c r="G629" s="54"/>
      <c r="H629" s="3"/>
      <c r="I629" s="3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>
      <c r="A630" s="52"/>
      <c r="B630" s="8"/>
      <c r="C630" s="56"/>
      <c r="D630" s="54"/>
      <c r="E630" s="54"/>
      <c r="F630" s="54"/>
      <c r="G630" s="54"/>
      <c r="H630" s="3"/>
      <c r="I630" s="3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>
      <c r="A631" s="52"/>
      <c r="B631" s="8"/>
      <c r="C631" s="56"/>
      <c r="D631" s="54"/>
      <c r="E631" s="54"/>
      <c r="F631" s="54"/>
      <c r="G631" s="54"/>
      <c r="H631" s="3"/>
      <c r="I631" s="3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>
      <c r="A632" s="52"/>
      <c r="B632" s="8"/>
      <c r="C632" s="56"/>
      <c r="D632" s="54"/>
      <c r="E632" s="54"/>
      <c r="F632" s="54"/>
      <c r="G632" s="54"/>
      <c r="H632" s="3"/>
      <c r="I632" s="3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>
      <c r="A633" s="52"/>
      <c r="B633" s="8"/>
      <c r="C633" s="56"/>
      <c r="D633" s="54"/>
      <c r="E633" s="54"/>
      <c r="F633" s="54"/>
      <c r="G633" s="54"/>
      <c r="H633" s="3"/>
      <c r="I633" s="3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>
      <c r="A634" s="52"/>
      <c r="B634" s="8"/>
      <c r="C634" s="56"/>
      <c r="D634" s="54"/>
      <c r="E634" s="54"/>
      <c r="F634" s="54"/>
      <c r="G634" s="54"/>
      <c r="H634" s="3"/>
      <c r="I634" s="3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>
      <c r="A635" s="52"/>
      <c r="B635" s="8"/>
      <c r="C635" s="56"/>
      <c r="D635" s="54"/>
      <c r="E635" s="54"/>
      <c r="F635" s="54"/>
      <c r="G635" s="54"/>
      <c r="H635" s="3"/>
      <c r="I635" s="3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>
      <c r="A636" s="52"/>
      <c r="B636" s="8"/>
      <c r="C636" s="56"/>
      <c r="D636" s="54"/>
      <c r="E636" s="54"/>
      <c r="F636" s="54"/>
      <c r="G636" s="54"/>
      <c r="H636" s="3"/>
      <c r="I636" s="3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>
      <c r="A637" s="52"/>
      <c r="B637" s="8"/>
      <c r="C637" s="56"/>
      <c r="D637" s="54"/>
      <c r="E637" s="54"/>
      <c r="F637" s="54"/>
      <c r="G637" s="54"/>
      <c r="H637" s="3"/>
      <c r="I637" s="3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>
      <c r="A638" s="52"/>
      <c r="B638" s="8"/>
      <c r="C638" s="56"/>
      <c r="D638" s="54"/>
      <c r="E638" s="54"/>
      <c r="F638" s="54"/>
      <c r="G638" s="54"/>
      <c r="H638" s="3"/>
      <c r="I638" s="3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>
      <c r="A639" s="52"/>
      <c r="B639" s="8"/>
      <c r="C639" s="56"/>
      <c r="D639" s="54"/>
      <c r="E639" s="54"/>
      <c r="F639" s="54"/>
      <c r="G639" s="54"/>
      <c r="H639" s="3"/>
      <c r="I639" s="3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>
      <c r="A640" s="52"/>
      <c r="B640" s="8"/>
      <c r="C640" s="56"/>
      <c r="D640" s="54"/>
      <c r="E640" s="54"/>
      <c r="F640" s="54"/>
      <c r="G640" s="54"/>
      <c r="H640" s="3"/>
      <c r="I640" s="3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>
      <c r="A641" s="52"/>
      <c r="B641" s="8"/>
      <c r="C641" s="56"/>
      <c r="D641" s="54"/>
      <c r="E641" s="54"/>
      <c r="F641" s="54"/>
      <c r="G641" s="54"/>
      <c r="H641" s="3"/>
      <c r="I641" s="3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>
      <c r="A642" s="52"/>
      <c r="B642" s="8"/>
      <c r="C642" s="56"/>
      <c r="D642" s="54"/>
      <c r="E642" s="54"/>
      <c r="F642" s="54"/>
      <c r="G642" s="54"/>
      <c r="H642" s="3"/>
      <c r="I642" s="3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>
      <c r="A643" s="52"/>
      <c r="B643" s="8"/>
      <c r="C643" s="56"/>
      <c r="D643" s="54"/>
      <c r="E643" s="54"/>
      <c r="F643" s="54"/>
      <c r="G643" s="54"/>
      <c r="H643" s="3"/>
      <c r="I643" s="3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>
      <c r="A644" s="52"/>
      <c r="B644" s="8"/>
      <c r="C644" s="56"/>
      <c r="D644" s="54"/>
      <c r="E644" s="54"/>
      <c r="F644" s="54"/>
      <c r="G644" s="54"/>
      <c r="H644" s="3"/>
      <c r="I644" s="3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>
      <c r="A645" s="52"/>
      <c r="B645" s="8"/>
      <c r="C645" s="56"/>
      <c r="D645" s="54"/>
      <c r="E645" s="54"/>
      <c r="F645" s="54"/>
      <c r="G645" s="54"/>
      <c r="H645" s="3"/>
      <c r="I645" s="3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>
      <c r="A646" s="52"/>
      <c r="B646" s="8"/>
      <c r="C646" s="56"/>
      <c r="D646" s="54"/>
      <c r="E646" s="54"/>
      <c r="F646" s="54"/>
      <c r="G646" s="54"/>
      <c r="H646" s="3"/>
      <c r="I646" s="3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>
      <c r="A647" s="52"/>
      <c r="B647" s="8"/>
      <c r="C647" s="56"/>
      <c r="D647" s="54"/>
      <c r="E647" s="54"/>
      <c r="F647" s="54"/>
      <c r="G647" s="54"/>
      <c r="H647" s="3"/>
      <c r="I647" s="3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>
      <c r="A648" s="52"/>
      <c r="B648" s="8"/>
      <c r="C648" s="56"/>
      <c r="D648" s="54"/>
      <c r="E648" s="54"/>
      <c r="F648" s="54"/>
      <c r="G648" s="54"/>
      <c r="H648" s="3"/>
      <c r="I648" s="3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>
      <c r="A649" s="52"/>
      <c r="B649" s="8"/>
      <c r="C649" s="56"/>
      <c r="D649" s="54"/>
      <c r="E649" s="54"/>
      <c r="F649" s="54"/>
      <c r="G649" s="54"/>
      <c r="H649" s="3"/>
      <c r="I649" s="3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>
      <c r="A650" s="52"/>
      <c r="B650" s="8"/>
      <c r="C650" s="56"/>
      <c r="D650" s="54"/>
      <c r="E650" s="54"/>
      <c r="F650" s="54"/>
      <c r="G650" s="54"/>
      <c r="H650" s="3"/>
      <c r="I650" s="3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>
      <c r="A651" s="52"/>
      <c r="B651" s="8"/>
      <c r="C651" s="56"/>
      <c r="D651" s="54"/>
      <c r="E651" s="54"/>
      <c r="F651" s="54"/>
      <c r="G651" s="54"/>
      <c r="H651" s="3"/>
      <c r="I651" s="3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>
      <c r="A652" s="52"/>
      <c r="B652" s="8"/>
      <c r="C652" s="56"/>
      <c r="D652" s="54"/>
      <c r="E652" s="54"/>
      <c r="F652" s="54"/>
      <c r="G652" s="54"/>
      <c r="H652" s="3"/>
      <c r="I652" s="3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>
      <c r="A653" s="52"/>
      <c r="B653" s="8"/>
      <c r="C653" s="56"/>
      <c r="D653" s="54"/>
      <c r="E653" s="54"/>
      <c r="F653" s="54"/>
      <c r="G653" s="54"/>
      <c r="H653" s="3"/>
      <c r="I653" s="3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>
      <c r="A654" s="52"/>
      <c r="B654" s="8"/>
      <c r="C654" s="56"/>
      <c r="D654" s="54"/>
      <c r="E654" s="54"/>
      <c r="F654" s="54"/>
      <c r="G654" s="54"/>
      <c r="H654" s="3"/>
      <c r="I654" s="3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>
      <c r="A655" s="52"/>
      <c r="B655" s="8"/>
      <c r="C655" s="56"/>
      <c r="D655" s="54"/>
      <c r="E655" s="54"/>
      <c r="F655" s="54"/>
      <c r="G655" s="54"/>
      <c r="H655" s="3"/>
      <c r="I655" s="3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>
      <c r="A656" s="52"/>
      <c r="B656" s="8"/>
      <c r="C656" s="56"/>
      <c r="D656" s="54"/>
      <c r="E656" s="54"/>
      <c r="F656" s="54"/>
      <c r="G656" s="54"/>
      <c r="H656" s="3"/>
      <c r="I656" s="3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>
      <c r="A657" s="52"/>
      <c r="B657" s="8"/>
      <c r="C657" s="56"/>
      <c r="D657" s="54"/>
      <c r="E657" s="54"/>
      <c r="F657" s="54"/>
      <c r="G657" s="54"/>
      <c r="H657" s="3"/>
      <c r="I657" s="3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>
      <c r="A658" s="52"/>
      <c r="B658" s="8"/>
      <c r="C658" s="56"/>
      <c r="D658" s="54"/>
      <c r="E658" s="54"/>
      <c r="F658" s="54"/>
      <c r="G658" s="54"/>
      <c r="H658" s="3"/>
      <c r="I658" s="3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>
      <c r="A659" s="52"/>
      <c r="B659" s="8"/>
      <c r="C659" s="56"/>
      <c r="D659" s="54"/>
      <c r="E659" s="54"/>
      <c r="F659" s="54"/>
      <c r="G659" s="54"/>
      <c r="H659" s="3"/>
      <c r="I659" s="3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>
      <c r="A660" s="52"/>
      <c r="B660" s="8"/>
      <c r="C660" s="56"/>
      <c r="D660" s="54"/>
      <c r="E660" s="54"/>
      <c r="F660" s="54"/>
      <c r="G660" s="54"/>
      <c r="H660" s="3"/>
      <c r="I660" s="3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>
      <c r="A661" s="52"/>
      <c r="B661" s="8"/>
      <c r="C661" s="56"/>
      <c r="D661" s="54"/>
      <c r="E661" s="54"/>
      <c r="F661" s="54"/>
      <c r="G661" s="54"/>
      <c r="H661" s="3"/>
      <c r="I661" s="3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>
      <c r="A662" s="52"/>
      <c r="B662" s="8"/>
      <c r="C662" s="56"/>
      <c r="D662" s="54"/>
      <c r="E662" s="54"/>
      <c r="F662" s="54"/>
      <c r="G662" s="54"/>
      <c r="H662" s="3"/>
      <c r="I662" s="3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>
      <c r="A663" s="52"/>
      <c r="B663" s="8"/>
      <c r="C663" s="56"/>
      <c r="D663" s="54"/>
      <c r="E663" s="54"/>
      <c r="F663" s="54"/>
      <c r="G663" s="54"/>
      <c r="H663" s="3"/>
      <c r="I663" s="3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>
      <c r="A664" s="52"/>
      <c r="B664" s="8"/>
      <c r="C664" s="56"/>
      <c r="D664" s="54"/>
      <c r="E664" s="54"/>
      <c r="F664" s="54"/>
      <c r="G664" s="54"/>
      <c r="H664" s="3"/>
      <c r="I664" s="3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>
      <c r="A665" s="52"/>
      <c r="B665" s="8"/>
      <c r="C665" s="56"/>
      <c r="D665" s="54"/>
      <c r="E665" s="54"/>
      <c r="F665" s="54"/>
      <c r="G665" s="54"/>
      <c r="H665" s="3"/>
      <c r="I665" s="3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>
      <c r="A666" s="52"/>
      <c r="B666" s="8"/>
      <c r="C666" s="56"/>
      <c r="D666" s="54"/>
      <c r="E666" s="54"/>
      <c r="F666" s="54"/>
      <c r="G666" s="54"/>
      <c r="H666" s="3"/>
      <c r="I666" s="3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>
      <c r="A667" s="52"/>
      <c r="B667" s="8"/>
      <c r="C667" s="56"/>
      <c r="D667" s="54"/>
      <c r="E667" s="54"/>
      <c r="F667" s="54"/>
      <c r="G667" s="54"/>
      <c r="H667" s="3"/>
      <c r="I667" s="3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>
      <c r="A668" s="52"/>
      <c r="B668" s="8"/>
      <c r="C668" s="56"/>
      <c r="D668" s="54"/>
      <c r="E668" s="54"/>
      <c r="F668" s="54"/>
      <c r="G668" s="54"/>
      <c r="H668" s="3"/>
      <c r="I668" s="3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>
      <c r="A669" s="52"/>
      <c r="B669" s="8"/>
      <c r="C669" s="56"/>
      <c r="D669" s="54"/>
      <c r="E669" s="54"/>
      <c r="F669" s="54"/>
      <c r="G669" s="54"/>
      <c r="H669" s="3"/>
      <c r="I669" s="3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>
      <c r="A670" s="52"/>
      <c r="B670" s="8"/>
      <c r="C670" s="56"/>
      <c r="D670" s="54"/>
      <c r="E670" s="54"/>
      <c r="F670" s="54"/>
      <c r="G670" s="54"/>
      <c r="H670" s="3"/>
      <c r="I670" s="3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>
      <c r="A671" s="52"/>
      <c r="B671" s="8"/>
      <c r="C671" s="56"/>
      <c r="D671" s="54"/>
      <c r="E671" s="54"/>
      <c r="F671" s="54"/>
      <c r="G671" s="54"/>
      <c r="H671" s="3"/>
      <c r="I671" s="3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>
      <c r="A672" s="52"/>
      <c r="B672" s="8"/>
      <c r="C672" s="56"/>
      <c r="D672" s="54"/>
      <c r="E672" s="54"/>
      <c r="F672" s="54"/>
      <c r="G672" s="54"/>
      <c r="H672" s="3"/>
      <c r="I672" s="3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>
      <c r="A673" s="52"/>
      <c r="B673" s="8"/>
      <c r="C673" s="56"/>
      <c r="D673" s="54"/>
      <c r="E673" s="54"/>
      <c r="F673" s="54"/>
      <c r="G673" s="54"/>
      <c r="H673" s="3"/>
      <c r="I673" s="3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>
      <c r="A674" s="52"/>
      <c r="B674" s="8"/>
      <c r="C674" s="56"/>
      <c r="D674" s="54"/>
      <c r="E674" s="54"/>
      <c r="F674" s="54"/>
      <c r="G674" s="54"/>
      <c r="H674" s="3"/>
      <c r="I674" s="3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>
      <c r="A675" s="52"/>
      <c r="B675" s="8"/>
      <c r="C675" s="56"/>
      <c r="D675" s="54"/>
      <c r="E675" s="54"/>
      <c r="F675" s="54"/>
      <c r="G675" s="54"/>
      <c r="H675" s="3"/>
      <c r="I675" s="3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>
      <c r="A676" s="52"/>
      <c r="B676" s="8"/>
      <c r="C676" s="56"/>
      <c r="D676" s="54"/>
      <c r="E676" s="54"/>
      <c r="F676" s="54"/>
      <c r="G676" s="54"/>
      <c r="H676" s="3"/>
      <c r="I676" s="3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>
      <c r="A677" s="52"/>
      <c r="B677" s="8"/>
      <c r="C677" s="56"/>
      <c r="D677" s="54"/>
      <c r="E677" s="54"/>
      <c r="F677" s="54"/>
      <c r="G677" s="54"/>
      <c r="H677" s="3"/>
      <c r="I677" s="3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>
      <c r="A678" s="52"/>
      <c r="B678" s="8"/>
      <c r="C678" s="56"/>
      <c r="D678" s="54"/>
      <c r="E678" s="54"/>
      <c r="F678" s="54"/>
      <c r="G678" s="54"/>
      <c r="H678" s="3"/>
      <c r="I678" s="3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>
      <c r="A679" s="52"/>
      <c r="B679" s="8"/>
      <c r="C679" s="56"/>
      <c r="D679" s="54"/>
      <c r="E679" s="54"/>
      <c r="F679" s="54"/>
      <c r="G679" s="54"/>
      <c r="H679" s="3"/>
      <c r="I679" s="3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>
      <c r="A680" s="52"/>
      <c r="B680" s="8"/>
      <c r="C680" s="56"/>
      <c r="D680" s="54"/>
      <c r="E680" s="54"/>
      <c r="F680" s="54"/>
      <c r="G680" s="54"/>
      <c r="H680" s="3"/>
      <c r="I680" s="3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>
      <c r="A681" s="52"/>
      <c r="B681" s="8"/>
      <c r="C681" s="56"/>
      <c r="D681" s="54"/>
      <c r="E681" s="54"/>
      <c r="F681" s="54"/>
      <c r="G681" s="54"/>
      <c r="H681" s="3"/>
      <c r="I681" s="3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>
      <c r="A682" s="52"/>
      <c r="B682" s="8"/>
      <c r="C682" s="56"/>
      <c r="D682" s="54"/>
      <c r="E682" s="54"/>
      <c r="F682" s="54"/>
      <c r="G682" s="54"/>
      <c r="H682" s="3"/>
      <c r="I682" s="3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>
      <c r="A683" s="52"/>
      <c r="B683" s="8"/>
      <c r="C683" s="56"/>
      <c r="D683" s="54"/>
      <c r="E683" s="54"/>
      <c r="F683" s="54"/>
      <c r="G683" s="54"/>
      <c r="H683" s="3"/>
      <c r="I683" s="3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>
      <c r="A684" s="52"/>
      <c r="B684" s="8"/>
      <c r="C684" s="56"/>
      <c r="D684" s="54"/>
      <c r="E684" s="54"/>
      <c r="F684" s="54"/>
      <c r="G684" s="54"/>
      <c r="H684" s="3"/>
      <c r="I684" s="3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>
      <c r="A685" s="52"/>
      <c r="B685" s="8"/>
      <c r="C685" s="56"/>
      <c r="D685" s="54"/>
      <c r="E685" s="54"/>
      <c r="F685" s="54"/>
      <c r="G685" s="54"/>
      <c r="H685" s="3"/>
      <c r="I685" s="3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>
      <c r="A686" s="52"/>
      <c r="B686" s="8"/>
      <c r="C686" s="56"/>
      <c r="D686" s="54"/>
      <c r="E686" s="54"/>
      <c r="F686" s="54"/>
      <c r="G686" s="54"/>
      <c r="H686" s="3"/>
      <c r="I686" s="3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>
      <c r="A687" s="52"/>
      <c r="B687" s="8"/>
      <c r="C687" s="56"/>
      <c r="D687" s="54"/>
      <c r="E687" s="54"/>
      <c r="F687" s="54"/>
      <c r="G687" s="54"/>
      <c r="H687" s="3"/>
      <c r="I687" s="3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>
      <c r="A688" s="52"/>
      <c r="B688" s="8"/>
      <c r="C688" s="56"/>
      <c r="D688" s="54"/>
      <c r="E688" s="54"/>
      <c r="F688" s="54"/>
      <c r="G688" s="54"/>
      <c r="H688" s="3"/>
      <c r="I688" s="3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>
      <c r="A689" s="52"/>
      <c r="B689" s="8"/>
      <c r="C689" s="56"/>
      <c r="D689" s="54"/>
      <c r="E689" s="54"/>
      <c r="F689" s="54"/>
      <c r="G689" s="54"/>
      <c r="H689" s="3"/>
      <c r="I689" s="3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>
      <c r="A690" s="52"/>
      <c r="B690" s="8"/>
      <c r="C690" s="56"/>
      <c r="D690" s="54"/>
      <c r="E690" s="54"/>
      <c r="F690" s="54"/>
      <c r="G690" s="54"/>
      <c r="H690" s="3"/>
      <c r="I690" s="3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>
      <c r="A691" s="52"/>
      <c r="B691" s="8"/>
      <c r="C691" s="56"/>
      <c r="D691" s="54"/>
      <c r="E691" s="54"/>
      <c r="F691" s="54"/>
      <c r="G691" s="54"/>
      <c r="H691" s="3"/>
      <c r="I691" s="3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>
      <c r="A692" s="52"/>
      <c r="B692" s="8"/>
      <c r="C692" s="56"/>
      <c r="D692" s="54"/>
      <c r="E692" s="54"/>
      <c r="F692" s="54"/>
      <c r="G692" s="54"/>
      <c r="H692" s="3"/>
      <c r="I692" s="3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>
      <c r="A693" s="52"/>
      <c r="B693" s="8"/>
      <c r="C693" s="56"/>
      <c r="D693" s="54"/>
      <c r="E693" s="54"/>
      <c r="F693" s="54"/>
      <c r="G693" s="54"/>
      <c r="H693" s="3"/>
      <c r="I693" s="3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>
      <c r="A694" s="52"/>
      <c r="B694" s="8"/>
      <c r="C694" s="56"/>
      <c r="D694" s="54"/>
      <c r="E694" s="54"/>
      <c r="F694" s="54"/>
      <c r="G694" s="54"/>
      <c r="H694" s="3"/>
      <c r="I694" s="3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>
      <c r="A695" s="52"/>
      <c r="B695" s="8"/>
      <c r="C695" s="56"/>
      <c r="D695" s="54"/>
      <c r="E695" s="54"/>
      <c r="F695" s="54"/>
      <c r="G695" s="54"/>
      <c r="H695" s="3"/>
      <c r="I695" s="3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>
      <c r="A696" s="52"/>
      <c r="B696" s="8"/>
      <c r="C696" s="56"/>
      <c r="D696" s="54"/>
      <c r="E696" s="54"/>
      <c r="F696" s="54"/>
      <c r="G696" s="54"/>
      <c r="H696" s="3"/>
      <c r="I696" s="3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>
      <c r="A697" s="52"/>
      <c r="B697" s="8"/>
      <c r="C697" s="56"/>
      <c r="D697" s="54"/>
      <c r="E697" s="54"/>
      <c r="F697" s="54"/>
      <c r="G697" s="54"/>
      <c r="H697" s="3"/>
      <c r="I697" s="3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>
      <c r="A698" s="52"/>
      <c r="B698" s="8"/>
      <c r="C698" s="56"/>
      <c r="D698" s="54"/>
      <c r="E698" s="54"/>
      <c r="F698" s="54"/>
      <c r="G698" s="54"/>
      <c r="H698" s="3"/>
      <c r="I698" s="3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>
      <c r="A699" s="52"/>
      <c r="B699" s="8"/>
      <c r="C699" s="56"/>
      <c r="D699" s="54"/>
      <c r="E699" s="54"/>
      <c r="F699" s="54"/>
      <c r="G699" s="54"/>
      <c r="H699" s="3"/>
      <c r="I699" s="3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>
      <c r="A700" s="52"/>
      <c r="B700" s="8"/>
      <c r="C700" s="56"/>
      <c r="D700" s="54"/>
      <c r="E700" s="54"/>
      <c r="F700" s="54"/>
      <c r="G700" s="54"/>
      <c r="H700" s="3"/>
      <c r="I700" s="3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>
      <c r="A701" s="52"/>
      <c r="B701" s="8"/>
      <c r="C701" s="56"/>
      <c r="D701" s="54"/>
      <c r="E701" s="54"/>
      <c r="F701" s="54"/>
      <c r="G701" s="54"/>
      <c r="H701" s="3"/>
      <c r="I701" s="3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>
      <c r="A702" s="52"/>
      <c r="B702" s="8"/>
      <c r="C702" s="56"/>
      <c r="D702" s="54"/>
      <c r="E702" s="54"/>
      <c r="F702" s="54"/>
      <c r="G702" s="54"/>
      <c r="H702" s="3"/>
      <c r="I702" s="3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>
      <c r="A703" s="52"/>
      <c r="B703" s="8"/>
      <c r="C703" s="56"/>
      <c r="D703" s="54"/>
      <c r="E703" s="54"/>
      <c r="F703" s="54"/>
      <c r="G703" s="54"/>
      <c r="H703" s="3"/>
      <c r="I703" s="3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>
      <c r="A704" s="52"/>
      <c r="B704" s="8"/>
      <c r="C704" s="56"/>
      <c r="D704" s="54"/>
      <c r="E704" s="54"/>
      <c r="F704" s="54"/>
      <c r="G704" s="54"/>
      <c r="H704" s="3"/>
      <c r="I704" s="3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>
      <c r="A705" s="52"/>
      <c r="B705" s="8"/>
      <c r="C705" s="56"/>
      <c r="D705" s="54"/>
      <c r="E705" s="54"/>
      <c r="F705" s="54"/>
      <c r="G705" s="54"/>
      <c r="H705" s="3"/>
      <c r="I705" s="3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>
      <c r="A706" s="52"/>
      <c r="B706" s="8"/>
      <c r="C706" s="56"/>
      <c r="D706" s="54"/>
      <c r="E706" s="54"/>
      <c r="F706" s="54"/>
      <c r="G706" s="54"/>
      <c r="H706" s="3"/>
      <c r="I706" s="3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>
      <c r="A707" s="52"/>
      <c r="B707" s="8"/>
      <c r="C707" s="56"/>
      <c r="D707" s="54"/>
      <c r="E707" s="54"/>
      <c r="F707" s="54"/>
      <c r="G707" s="54"/>
      <c r="H707" s="3"/>
      <c r="I707" s="3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>
      <c r="A708" s="52"/>
      <c r="B708" s="8"/>
      <c r="C708" s="56"/>
      <c r="D708" s="54"/>
      <c r="E708" s="54"/>
      <c r="F708" s="54"/>
      <c r="G708" s="54"/>
      <c r="H708" s="3"/>
      <c r="I708" s="3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>
      <c r="A709" s="52"/>
      <c r="B709" s="8"/>
      <c r="C709" s="56"/>
      <c r="D709" s="54"/>
      <c r="E709" s="54"/>
      <c r="F709" s="54"/>
      <c r="G709" s="54"/>
      <c r="H709" s="3"/>
      <c r="I709" s="3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>
      <c r="A710" s="52"/>
      <c r="B710" s="8"/>
      <c r="C710" s="56"/>
      <c r="D710" s="54"/>
      <c r="E710" s="54"/>
      <c r="F710" s="54"/>
      <c r="G710" s="54"/>
      <c r="H710" s="3"/>
      <c r="I710" s="3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>
      <c r="A711" s="52"/>
      <c r="B711" s="8"/>
      <c r="C711" s="56"/>
      <c r="D711" s="54"/>
      <c r="E711" s="54"/>
      <c r="F711" s="54"/>
      <c r="G711" s="54"/>
      <c r="H711" s="3"/>
      <c r="I711" s="3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>
      <c r="A712" s="52"/>
      <c r="B712" s="8"/>
      <c r="C712" s="56"/>
      <c r="D712" s="54"/>
      <c r="E712" s="54"/>
      <c r="F712" s="54"/>
      <c r="G712" s="54"/>
      <c r="H712" s="3"/>
      <c r="I712" s="3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>
      <c r="A713" s="52"/>
      <c r="B713" s="8"/>
      <c r="C713" s="56"/>
      <c r="D713" s="54"/>
      <c r="E713" s="54"/>
      <c r="F713" s="54"/>
      <c r="G713" s="54"/>
      <c r="H713" s="3"/>
      <c r="I713" s="3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>
      <c r="A714" s="52"/>
      <c r="B714" s="8"/>
      <c r="C714" s="56"/>
      <c r="D714" s="54"/>
      <c r="E714" s="54"/>
      <c r="F714" s="54"/>
      <c r="G714" s="54"/>
      <c r="H714" s="3"/>
      <c r="I714" s="3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>
      <c r="A715" s="52"/>
      <c r="B715" s="8"/>
      <c r="C715" s="56"/>
      <c r="D715" s="54"/>
      <c r="E715" s="54"/>
      <c r="F715" s="54"/>
      <c r="G715" s="54"/>
      <c r="H715" s="3"/>
      <c r="I715" s="3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>
      <c r="A716" s="52"/>
      <c r="B716" s="8"/>
      <c r="C716" s="56"/>
      <c r="D716" s="54"/>
      <c r="E716" s="54"/>
      <c r="F716" s="54"/>
      <c r="G716" s="54"/>
      <c r="H716" s="3"/>
      <c r="I716" s="3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>
      <c r="A717" s="52"/>
      <c r="B717" s="8"/>
      <c r="C717" s="56"/>
      <c r="D717" s="54"/>
      <c r="E717" s="54"/>
      <c r="F717" s="54"/>
      <c r="G717" s="54"/>
      <c r="H717" s="3"/>
      <c r="I717" s="3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>
      <c r="A718" s="52"/>
      <c r="B718" s="8"/>
      <c r="C718" s="56"/>
      <c r="D718" s="54"/>
      <c r="E718" s="54"/>
      <c r="F718" s="54"/>
      <c r="G718" s="54"/>
      <c r="H718" s="3"/>
      <c r="I718" s="3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>
      <c r="A719" s="52"/>
      <c r="B719" s="8"/>
      <c r="C719" s="56"/>
      <c r="D719" s="54"/>
      <c r="E719" s="54"/>
      <c r="F719" s="54"/>
      <c r="G719" s="54"/>
      <c r="H719" s="3"/>
      <c r="I719" s="3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>
      <c r="A720" s="52"/>
      <c r="B720" s="8"/>
      <c r="C720" s="56"/>
      <c r="D720" s="54"/>
      <c r="E720" s="54"/>
      <c r="F720" s="54"/>
      <c r="G720" s="54"/>
      <c r="H720" s="3"/>
      <c r="I720" s="3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>
      <c r="A721" s="52"/>
      <c r="B721" s="8"/>
      <c r="C721" s="56"/>
      <c r="D721" s="54"/>
      <c r="E721" s="54"/>
      <c r="F721" s="54"/>
      <c r="G721" s="54"/>
      <c r="H721" s="3"/>
      <c r="I721" s="3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>
      <c r="A722" s="52"/>
      <c r="B722" s="8"/>
      <c r="C722" s="56"/>
      <c r="D722" s="54"/>
      <c r="E722" s="54"/>
      <c r="F722" s="54"/>
      <c r="G722" s="54"/>
      <c r="H722" s="3"/>
      <c r="I722" s="3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>
      <c r="A723" s="52"/>
      <c r="B723" s="8"/>
      <c r="C723" s="56"/>
      <c r="D723" s="54"/>
      <c r="E723" s="54"/>
      <c r="F723" s="54"/>
      <c r="G723" s="54"/>
      <c r="H723" s="3"/>
      <c r="I723" s="3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>
      <c r="A724" s="52"/>
      <c r="B724" s="8"/>
      <c r="C724" s="56"/>
      <c r="D724" s="54"/>
      <c r="E724" s="54"/>
      <c r="F724" s="54"/>
      <c r="G724" s="54"/>
      <c r="H724" s="3"/>
      <c r="I724" s="3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>
      <c r="A725" s="52"/>
      <c r="B725" s="8"/>
      <c r="C725" s="56"/>
      <c r="D725" s="54"/>
      <c r="E725" s="54"/>
      <c r="F725" s="54"/>
      <c r="G725" s="54"/>
      <c r="H725" s="3"/>
      <c r="I725" s="3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>
      <c r="A726" s="52"/>
      <c r="B726" s="8"/>
      <c r="C726" s="56"/>
      <c r="D726" s="54"/>
      <c r="E726" s="54"/>
      <c r="F726" s="54"/>
      <c r="G726" s="54"/>
      <c r="H726" s="3"/>
      <c r="I726" s="3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>
      <c r="A727" s="52"/>
      <c r="B727" s="8"/>
      <c r="C727" s="56"/>
      <c r="D727" s="54"/>
      <c r="E727" s="54"/>
      <c r="F727" s="54"/>
      <c r="G727" s="54"/>
      <c r="H727" s="3"/>
      <c r="I727" s="3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>
      <c r="A728" s="52"/>
      <c r="B728" s="8"/>
      <c r="C728" s="56"/>
      <c r="D728" s="54"/>
      <c r="E728" s="54"/>
      <c r="F728" s="54"/>
      <c r="G728" s="54"/>
      <c r="H728" s="3"/>
      <c r="I728" s="3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>
      <c r="A729" s="52"/>
      <c r="B729" s="8"/>
      <c r="C729" s="56"/>
      <c r="D729" s="54"/>
      <c r="E729" s="54"/>
      <c r="F729" s="54"/>
      <c r="G729" s="54"/>
      <c r="H729" s="3"/>
      <c r="I729" s="3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>
      <c r="A730" s="52"/>
      <c r="B730" s="8"/>
      <c r="C730" s="56"/>
      <c r="D730" s="54"/>
      <c r="E730" s="54"/>
      <c r="F730" s="54"/>
      <c r="G730" s="54"/>
      <c r="H730" s="3"/>
      <c r="I730" s="3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>
      <c r="A731" s="52"/>
      <c r="B731" s="8"/>
      <c r="C731" s="56"/>
      <c r="D731" s="54"/>
      <c r="E731" s="54"/>
      <c r="F731" s="54"/>
      <c r="G731" s="54"/>
      <c r="H731" s="3"/>
      <c r="I731" s="3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>
      <c r="A732" s="52"/>
      <c r="B732" s="8"/>
      <c r="C732" s="56"/>
      <c r="D732" s="54"/>
      <c r="E732" s="54"/>
      <c r="F732" s="54"/>
      <c r="G732" s="54"/>
      <c r="H732" s="3"/>
      <c r="I732" s="3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>
      <c r="A733" s="52"/>
      <c r="B733" s="8"/>
      <c r="C733" s="56"/>
      <c r="D733" s="54"/>
      <c r="E733" s="54"/>
      <c r="F733" s="54"/>
      <c r="G733" s="54"/>
      <c r="H733" s="3"/>
      <c r="I733" s="3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>
      <c r="A734" s="52"/>
      <c r="B734" s="8"/>
      <c r="C734" s="56"/>
      <c r="D734" s="54"/>
      <c r="E734" s="54"/>
      <c r="F734" s="54"/>
      <c r="G734" s="54"/>
      <c r="H734" s="3"/>
      <c r="I734" s="3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>
      <c r="A735" s="52"/>
      <c r="B735" s="8"/>
      <c r="C735" s="56"/>
      <c r="D735" s="54"/>
      <c r="E735" s="54"/>
      <c r="F735" s="54"/>
      <c r="G735" s="54"/>
      <c r="H735" s="3"/>
      <c r="I735" s="3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>
      <c r="A736" s="52"/>
      <c r="B736" s="8"/>
      <c r="C736" s="56"/>
      <c r="D736" s="54"/>
      <c r="E736" s="54"/>
      <c r="F736" s="54"/>
      <c r="G736" s="54"/>
      <c r="H736" s="3"/>
      <c r="I736" s="3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>
      <c r="A737" s="52"/>
      <c r="B737" s="8"/>
      <c r="C737" s="56"/>
      <c r="D737" s="54"/>
      <c r="E737" s="54"/>
      <c r="F737" s="54"/>
      <c r="G737" s="54"/>
      <c r="H737" s="3"/>
      <c r="I737" s="3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>
      <c r="A738" s="52"/>
      <c r="B738" s="8"/>
      <c r="C738" s="56"/>
      <c r="D738" s="54"/>
      <c r="E738" s="54"/>
      <c r="F738" s="54"/>
      <c r="G738" s="54"/>
      <c r="H738" s="3"/>
      <c r="I738" s="3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>
      <c r="A739" s="52"/>
      <c r="B739" s="8"/>
      <c r="C739" s="56"/>
      <c r="D739" s="54"/>
      <c r="E739" s="54"/>
      <c r="F739" s="54"/>
      <c r="G739" s="54"/>
      <c r="H739" s="3"/>
      <c r="I739" s="3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>
      <c r="A740" s="52"/>
      <c r="B740" s="8"/>
      <c r="C740" s="56"/>
      <c r="D740" s="54"/>
      <c r="E740" s="54"/>
      <c r="F740" s="54"/>
      <c r="G740" s="54"/>
      <c r="H740" s="3"/>
      <c r="I740" s="3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>
      <c r="A741" s="52"/>
      <c r="B741" s="8"/>
      <c r="C741" s="56"/>
      <c r="D741" s="54"/>
      <c r="E741" s="54"/>
      <c r="F741" s="54"/>
      <c r="G741" s="54"/>
      <c r="H741" s="3"/>
      <c r="I741" s="3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>
      <c r="A742" s="52"/>
      <c r="B742" s="8"/>
      <c r="C742" s="56"/>
      <c r="D742" s="54"/>
      <c r="E742" s="54"/>
      <c r="F742" s="54"/>
      <c r="G742" s="54"/>
      <c r="H742" s="3"/>
      <c r="I742" s="3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>
      <c r="A743" s="52"/>
      <c r="B743" s="8"/>
      <c r="C743" s="56"/>
      <c r="D743" s="54"/>
      <c r="E743" s="54"/>
      <c r="F743" s="54"/>
      <c r="G743" s="54"/>
      <c r="H743" s="3"/>
      <c r="I743" s="3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>
      <c r="A744" s="52"/>
      <c r="B744" s="8"/>
      <c r="C744" s="56"/>
      <c r="D744" s="54"/>
      <c r="E744" s="54"/>
      <c r="F744" s="54"/>
      <c r="G744" s="54"/>
      <c r="H744" s="3"/>
      <c r="I744" s="3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>
      <c r="A745" s="52"/>
      <c r="B745" s="8"/>
      <c r="C745" s="56"/>
      <c r="D745" s="54"/>
      <c r="E745" s="54"/>
      <c r="F745" s="54"/>
      <c r="G745" s="54"/>
      <c r="H745" s="3"/>
      <c r="I745" s="3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>
      <c r="A746" s="52"/>
      <c r="B746" s="8"/>
      <c r="C746" s="56"/>
      <c r="D746" s="54"/>
      <c r="E746" s="54"/>
      <c r="F746" s="54"/>
      <c r="G746" s="54"/>
      <c r="H746" s="3"/>
      <c r="I746" s="3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>
      <c r="A747" s="52"/>
      <c r="B747" s="8"/>
      <c r="C747" s="56"/>
      <c r="D747" s="54"/>
      <c r="E747" s="54"/>
      <c r="F747" s="54"/>
      <c r="G747" s="54"/>
      <c r="H747" s="3"/>
      <c r="I747" s="3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>
      <c r="A748" s="52"/>
      <c r="B748" s="8"/>
      <c r="C748" s="56"/>
      <c r="D748" s="54"/>
      <c r="E748" s="54"/>
      <c r="F748" s="54"/>
      <c r="G748" s="54"/>
      <c r="H748" s="3"/>
      <c r="I748" s="3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>
      <c r="A749" s="52"/>
      <c r="B749" s="8"/>
      <c r="C749" s="56"/>
      <c r="D749" s="54"/>
      <c r="E749" s="54"/>
      <c r="F749" s="54"/>
      <c r="G749" s="54"/>
      <c r="H749" s="3"/>
      <c r="I749" s="3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>
      <c r="A750" s="52"/>
      <c r="B750" s="8"/>
      <c r="C750" s="56"/>
      <c r="D750" s="54"/>
      <c r="E750" s="54"/>
      <c r="F750" s="54"/>
      <c r="G750" s="54"/>
      <c r="H750" s="3"/>
      <c r="I750" s="3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>
      <c r="A751" s="52"/>
      <c r="B751" s="8"/>
      <c r="C751" s="56"/>
      <c r="D751" s="54"/>
      <c r="E751" s="54"/>
      <c r="F751" s="54"/>
      <c r="G751" s="54"/>
      <c r="H751" s="3"/>
      <c r="I751" s="3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>
      <c r="A752" s="52"/>
      <c r="B752" s="8"/>
      <c r="C752" s="56"/>
      <c r="D752" s="54"/>
      <c r="E752" s="54"/>
      <c r="F752" s="54"/>
      <c r="G752" s="54"/>
      <c r="H752" s="3"/>
      <c r="I752" s="3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>
      <c r="A753" s="52"/>
      <c r="B753" s="8"/>
      <c r="C753" s="56"/>
      <c r="D753" s="54"/>
      <c r="E753" s="54"/>
      <c r="F753" s="54"/>
      <c r="G753" s="54"/>
      <c r="H753" s="3"/>
      <c r="I753" s="3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>
      <c r="A754" s="52"/>
      <c r="B754" s="8"/>
      <c r="C754" s="56"/>
      <c r="D754" s="54"/>
      <c r="E754" s="54"/>
      <c r="F754" s="54"/>
      <c r="G754" s="54"/>
      <c r="H754" s="3"/>
      <c r="I754" s="3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>
      <c r="A755" s="52"/>
      <c r="B755" s="8"/>
      <c r="C755" s="56"/>
      <c r="D755" s="54"/>
      <c r="E755" s="54"/>
      <c r="F755" s="54"/>
      <c r="G755" s="54"/>
      <c r="H755" s="3"/>
      <c r="I755" s="3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>
      <c r="A756" s="52"/>
      <c r="B756" s="8"/>
      <c r="C756" s="56"/>
      <c r="D756" s="54"/>
      <c r="E756" s="54"/>
      <c r="F756" s="54"/>
      <c r="G756" s="54"/>
      <c r="H756" s="3"/>
      <c r="I756" s="3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>
      <c r="A757" s="52"/>
      <c r="B757" s="8"/>
      <c r="C757" s="56"/>
      <c r="D757" s="54"/>
      <c r="E757" s="54"/>
      <c r="F757" s="54"/>
      <c r="G757" s="54"/>
      <c r="H757" s="3"/>
      <c r="I757" s="3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>
      <c r="A758" s="52"/>
      <c r="B758" s="8"/>
      <c r="C758" s="56"/>
      <c r="D758" s="54"/>
      <c r="E758" s="54"/>
      <c r="F758" s="54"/>
      <c r="G758" s="54"/>
      <c r="H758" s="3"/>
      <c r="I758" s="3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>
      <c r="A759" s="52"/>
      <c r="B759" s="8"/>
      <c r="C759" s="56"/>
      <c r="D759" s="54"/>
      <c r="E759" s="54"/>
      <c r="F759" s="54"/>
      <c r="G759" s="54"/>
      <c r="H759" s="3"/>
      <c r="I759" s="3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>
      <c r="A760" s="52"/>
      <c r="B760" s="8"/>
      <c r="C760" s="56"/>
      <c r="D760" s="54"/>
      <c r="E760" s="54"/>
      <c r="F760" s="54"/>
      <c r="G760" s="54"/>
      <c r="H760" s="3"/>
      <c r="I760" s="3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>
      <c r="A761" s="52"/>
      <c r="B761" s="8"/>
      <c r="C761" s="56"/>
      <c r="D761" s="54"/>
      <c r="E761" s="54"/>
      <c r="F761" s="54"/>
      <c r="G761" s="54"/>
      <c r="H761" s="3"/>
      <c r="I761" s="3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>
      <c r="A762" s="52"/>
      <c r="B762" s="8"/>
      <c r="C762" s="56"/>
      <c r="D762" s="54"/>
      <c r="E762" s="54"/>
      <c r="F762" s="54"/>
      <c r="G762" s="54"/>
      <c r="H762" s="3"/>
      <c r="I762" s="3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>
      <c r="A763" s="52"/>
      <c r="B763" s="8"/>
      <c r="C763" s="56"/>
      <c r="D763" s="54"/>
      <c r="E763" s="54"/>
      <c r="F763" s="54"/>
      <c r="G763" s="54"/>
      <c r="H763" s="3"/>
      <c r="I763" s="3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>
      <c r="A764" s="52"/>
      <c r="B764" s="8"/>
      <c r="C764" s="56"/>
      <c r="D764" s="54"/>
      <c r="E764" s="54"/>
      <c r="F764" s="54"/>
      <c r="G764" s="54"/>
      <c r="H764" s="3"/>
      <c r="I764" s="3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>
      <c r="A765" s="52"/>
      <c r="B765" s="8"/>
      <c r="C765" s="56"/>
      <c r="D765" s="54"/>
      <c r="E765" s="54"/>
      <c r="F765" s="54"/>
      <c r="G765" s="54"/>
      <c r="H765" s="3"/>
      <c r="I765" s="3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>
      <c r="A766" s="52"/>
      <c r="B766" s="8"/>
      <c r="C766" s="56"/>
      <c r="D766" s="54"/>
      <c r="E766" s="54"/>
      <c r="F766" s="54"/>
      <c r="G766" s="54"/>
      <c r="H766" s="3"/>
      <c r="I766" s="3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>
      <c r="A767" s="52"/>
      <c r="B767" s="8"/>
      <c r="C767" s="56"/>
      <c r="D767" s="54"/>
      <c r="E767" s="54"/>
      <c r="F767" s="54"/>
      <c r="G767" s="54"/>
      <c r="H767" s="3"/>
      <c r="I767" s="3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>
      <c r="A768" s="52"/>
      <c r="B768" s="8"/>
      <c r="C768" s="56"/>
      <c r="D768" s="54"/>
      <c r="E768" s="54"/>
      <c r="F768" s="54"/>
      <c r="G768" s="54"/>
      <c r="H768" s="3"/>
      <c r="I768" s="3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>
      <c r="A769" s="52"/>
      <c r="B769" s="8"/>
      <c r="C769" s="56"/>
      <c r="D769" s="54"/>
      <c r="E769" s="54"/>
      <c r="F769" s="54"/>
      <c r="G769" s="54"/>
      <c r="H769" s="3"/>
      <c r="I769" s="3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>
      <c r="A770" s="52"/>
      <c r="B770" s="8"/>
      <c r="C770" s="56"/>
      <c r="D770" s="54"/>
      <c r="E770" s="54"/>
      <c r="F770" s="54"/>
      <c r="G770" s="54"/>
      <c r="H770" s="3"/>
      <c r="I770" s="3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>
      <c r="A771" s="52"/>
      <c r="B771" s="8"/>
      <c r="C771" s="56"/>
      <c r="D771" s="54"/>
      <c r="E771" s="54"/>
      <c r="F771" s="54"/>
      <c r="G771" s="54"/>
      <c r="H771" s="3"/>
      <c r="I771" s="3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>
      <c r="A772" s="52"/>
      <c r="B772" s="8"/>
      <c r="C772" s="56"/>
      <c r="D772" s="54"/>
      <c r="E772" s="54"/>
      <c r="F772" s="54"/>
      <c r="G772" s="54"/>
      <c r="H772" s="3"/>
      <c r="I772" s="3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>
      <c r="A773" s="52"/>
      <c r="B773" s="8"/>
      <c r="C773" s="56"/>
      <c r="D773" s="54"/>
      <c r="E773" s="54"/>
      <c r="F773" s="54"/>
      <c r="G773" s="54"/>
      <c r="H773" s="3"/>
      <c r="I773" s="3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>
      <c r="A774" s="52"/>
      <c r="B774" s="8"/>
      <c r="C774" s="56"/>
      <c r="D774" s="54"/>
      <c r="E774" s="54"/>
      <c r="F774" s="54"/>
      <c r="G774" s="54"/>
      <c r="H774" s="3"/>
      <c r="I774" s="3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>
      <c r="A775" s="52"/>
      <c r="B775" s="8"/>
      <c r="C775" s="56"/>
      <c r="D775" s="54"/>
      <c r="E775" s="54"/>
      <c r="F775" s="54"/>
      <c r="G775" s="54"/>
      <c r="H775" s="3"/>
      <c r="I775" s="3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>
      <c r="A776" s="52"/>
      <c r="B776" s="8"/>
      <c r="C776" s="56"/>
      <c r="D776" s="54"/>
      <c r="E776" s="54"/>
      <c r="F776" s="54"/>
      <c r="G776" s="54"/>
      <c r="H776" s="3"/>
      <c r="I776" s="3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>
      <c r="A777" s="52"/>
      <c r="B777" s="8"/>
      <c r="C777" s="56"/>
      <c r="D777" s="54"/>
      <c r="E777" s="54"/>
      <c r="F777" s="54"/>
      <c r="G777" s="54"/>
      <c r="H777" s="3"/>
      <c r="I777" s="3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>
      <c r="A778" s="52"/>
      <c r="B778" s="8"/>
      <c r="C778" s="56"/>
      <c r="D778" s="54"/>
      <c r="E778" s="54"/>
      <c r="F778" s="54"/>
      <c r="G778" s="54"/>
      <c r="H778" s="3"/>
      <c r="I778" s="3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>
      <c r="A779" s="52"/>
      <c r="B779" s="8"/>
      <c r="C779" s="56"/>
      <c r="D779" s="54"/>
      <c r="E779" s="54"/>
      <c r="F779" s="54"/>
      <c r="G779" s="54"/>
      <c r="H779" s="3"/>
      <c r="I779" s="3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>
      <c r="A780" s="52"/>
      <c r="B780" s="8"/>
      <c r="C780" s="56"/>
      <c r="D780" s="54"/>
      <c r="E780" s="54"/>
      <c r="F780" s="54"/>
      <c r="G780" s="54"/>
      <c r="H780" s="3"/>
      <c r="I780" s="3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>
      <c r="A781" s="52"/>
      <c r="B781" s="8"/>
      <c r="C781" s="56"/>
      <c r="D781" s="54"/>
      <c r="E781" s="54"/>
      <c r="F781" s="54"/>
      <c r="G781" s="54"/>
      <c r="H781" s="3"/>
      <c r="I781" s="3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>
      <c r="A782" s="52"/>
      <c r="B782" s="8"/>
      <c r="C782" s="56"/>
      <c r="D782" s="54"/>
      <c r="E782" s="54"/>
      <c r="F782" s="54"/>
      <c r="G782" s="54"/>
      <c r="H782" s="3"/>
      <c r="I782" s="3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>
      <c r="A783" s="52"/>
      <c r="B783" s="8"/>
      <c r="C783" s="56"/>
      <c r="D783" s="54"/>
      <c r="E783" s="54"/>
      <c r="F783" s="54"/>
      <c r="G783" s="54"/>
      <c r="H783" s="3"/>
      <c r="I783" s="3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>
      <c r="A784" s="52"/>
      <c r="B784" s="8"/>
      <c r="C784" s="56"/>
      <c r="D784" s="54"/>
      <c r="E784" s="54"/>
      <c r="F784" s="54"/>
      <c r="G784" s="54"/>
      <c r="H784" s="3"/>
      <c r="I784" s="3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>
      <c r="A785" s="52"/>
      <c r="B785" s="8"/>
      <c r="C785" s="56"/>
      <c r="D785" s="54"/>
      <c r="E785" s="54"/>
      <c r="F785" s="54"/>
      <c r="G785" s="54"/>
      <c r="H785" s="3"/>
      <c r="I785" s="3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>
      <c r="A786" s="52"/>
      <c r="B786" s="8"/>
      <c r="C786" s="56"/>
      <c r="D786" s="54"/>
      <c r="E786" s="54"/>
      <c r="F786" s="54"/>
      <c r="G786" s="54"/>
      <c r="H786" s="3"/>
      <c r="I786" s="3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>
      <c r="A787" s="52"/>
      <c r="B787" s="8"/>
      <c r="C787" s="56"/>
      <c r="D787" s="54"/>
      <c r="E787" s="54"/>
      <c r="F787" s="54"/>
      <c r="G787" s="54"/>
      <c r="H787" s="3"/>
      <c r="I787" s="3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>
      <c r="A788" s="52"/>
      <c r="B788" s="8"/>
      <c r="C788" s="56"/>
      <c r="D788" s="54"/>
      <c r="E788" s="54"/>
      <c r="F788" s="54"/>
      <c r="G788" s="54"/>
      <c r="H788" s="3"/>
      <c r="I788" s="3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>
      <c r="A789" s="52"/>
      <c r="B789" s="8"/>
      <c r="C789" s="56"/>
      <c r="D789" s="54"/>
      <c r="E789" s="54"/>
      <c r="F789" s="54"/>
      <c r="G789" s="54"/>
      <c r="H789" s="3"/>
      <c r="I789" s="3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>
      <c r="A790" s="52"/>
      <c r="B790" s="8"/>
      <c r="C790" s="56"/>
      <c r="D790" s="54"/>
      <c r="E790" s="54"/>
      <c r="F790" s="54"/>
      <c r="G790" s="54"/>
      <c r="H790" s="3"/>
      <c r="I790" s="3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>
      <c r="A791" s="52"/>
      <c r="B791" s="8"/>
      <c r="C791" s="56"/>
      <c r="D791" s="54"/>
      <c r="E791" s="54"/>
      <c r="F791" s="54"/>
      <c r="G791" s="54"/>
      <c r="H791" s="3"/>
      <c r="I791" s="3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>
      <c r="A792" s="52"/>
      <c r="B792" s="8"/>
      <c r="C792" s="56"/>
      <c r="D792" s="54"/>
      <c r="E792" s="54"/>
      <c r="F792" s="54"/>
      <c r="G792" s="54"/>
      <c r="H792" s="3"/>
      <c r="I792" s="3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>
      <c r="A793" s="52"/>
      <c r="B793" s="8"/>
      <c r="C793" s="56"/>
      <c r="D793" s="54"/>
      <c r="E793" s="54"/>
      <c r="F793" s="54"/>
      <c r="G793" s="54"/>
      <c r="H793" s="3"/>
      <c r="I793" s="3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>
      <c r="A794" s="52"/>
      <c r="B794" s="8"/>
      <c r="C794" s="56"/>
      <c r="D794" s="54"/>
      <c r="E794" s="54"/>
      <c r="F794" s="54"/>
      <c r="G794" s="54"/>
      <c r="H794" s="3"/>
      <c r="I794" s="3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>
      <c r="A795" s="52"/>
      <c r="B795" s="8"/>
      <c r="C795" s="56"/>
      <c r="D795" s="54"/>
      <c r="E795" s="54"/>
      <c r="F795" s="54"/>
      <c r="G795" s="54"/>
      <c r="H795" s="3"/>
      <c r="I795" s="3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>
      <c r="A796" s="52"/>
      <c r="B796" s="8"/>
      <c r="C796" s="56"/>
      <c r="D796" s="54"/>
      <c r="E796" s="54"/>
      <c r="F796" s="54"/>
      <c r="G796" s="54"/>
      <c r="H796" s="3"/>
      <c r="I796" s="3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>
      <c r="A797" s="52"/>
      <c r="B797" s="8"/>
      <c r="C797" s="56"/>
      <c r="D797" s="54"/>
      <c r="E797" s="54"/>
      <c r="F797" s="54"/>
      <c r="G797" s="54"/>
      <c r="H797" s="3"/>
      <c r="I797" s="3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>
      <c r="A798" s="52"/>
      <c r="B798" s="8"/>
      <c r="C798" s="56"/>
      <c r="D798" s="54"/>
      <c r="E798" s="54"/>
      <c r="F798" s="54"/>
      <c r="G798" s="54"/>
      <c r="H798" s="3"/>
      <c r="I798" s="3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>
      <c r="A799" s="52"/>
      <c r="B799" s="8"/>
      <c r="C799" s="56"/>
      <c r="D799" s="54"/>
      <c r="E799" s="54"/>
      <c r="F799" s="54"/>
      <c r="G799" s="54"/>
      <c r="H799" s="3"/>
      <c r="I799" s="3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>
      <c r="A800" s="52"/>
      <c r="B800" s="8"/>
      <c r="C800" s="56"/>
      <c r="D800" s="54"/>
      <c r="E800" s="54"/>
      <c r="F800" s="54"/>
      <c r="G800" s="54"/>
      <c r="H800" s="3"/>
      <c r="I800" s="3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>
      <c r="A801" s="52"/>
      <c r="B801" s="8"/>
      <c r="C801" s="56"/>
      <c r="D801" s="54"/>
      <c r="E801" s="54"/>
      <c r="F801" s="54"/>
      <c r="G801" s="54"/>
      <c r="H801" s="3"/>
      <c r="I801" s="3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>
      <c r="A802" s="52"/>
      <c r="B802" s="8"/>
      <c r="C802" s="56"/>
      <c r="D802" s="54"/>
      <c r="E802" s="54"/>
      <c r="F802" s="54"/>
      <c r="G802" s="54"/>
      <c r="H802" s="3"/>
      <c r="I802" s="3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>
      <c r="A803" s="52"/>
      <c r="B803" s="8"/>
      <c r="C803" s="56"/>
      <c r="D803" s="54"/>
      <c r="E803" s="54"/>
      <c r="F803" s="54"/>
      <c r="G803" s="54"/>
      <c r="H803" s="3"/>
      <c r="I803" s="3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>
      <c r="A804" s="52"/>
      <c r="B804" s="8"/>
      <c r="C804" s="56"/>
      <c r="D804" s="54"/>
      <c r="E804" s="54"/>
      <c r="F804" s="54"/>
      <c r="G804" s="54"/>
      <c r="H804" s="3"/>
      <c r="I804" s="3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>
      <c r="A805" s="52"/>
      <c r="B805" s="8"/>
      <c r="C805" s="56"/>
      <c r="D805" s="54"/>
      <c r="E805" s="54"/>
      <c r="F805" s="54"/>
      <c r="G805" s="54"/>
      <c r="H805" s="3"/>
      <c r="I805" s="3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>
      <c r="A806" s="52"/>
      <c r="B806" s="8"/>
      <c r="C806" s="56"/>
      <c r="D806" s="54"/>
      <c r="E806" s="54"/>
      <c r="F806" s="54"/>
      <c r="G806" s="54"/>
      <c r="H806" s="3"/>
      <c r="I806" s="3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>
      <c r="A807" s="52"/>
      <c r="B807" s="8"/>
      <c r="C807" s="56"/>
      <c r="D807" s="54"/>
      <c r="E807" s="54"/>
      <c r="F807" s="54"/>
      <c r="G807" s="54"/>
      <c r="H807" s="3"/>
      <c r="I807" s="3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>
      <c r="A808" s="52"/>
      <c r="B808" s="8"/>
      <c r="C808" s="56"/>
      <c r="D808" s="54"/>
      <c r="E808" s="54"/>
      <c r="F808" s="54"/>
      <c r="G808" s="54"/>
      <c r="H808" s="3"/>
      <c r="I808" s="3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>
      <c r="A809" s="52"/>
      <c r="B809" s="8"/>
      <c r="C809" s="56"/>
      <c r="D809" s="54"/>
      <c r="E809" s="54"/>
      <c r="F809" s="54"/>
      <c r="G809" s="54"/>
      <c r="H809" s="3"/>
      <c r="I809" s="3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>
      <c r="A810" s="52"/>
      <c r="B810" s="8"/>
      <c r="C810" s="56"/>
      <c r="D810" s="54"/>
      <c r="E810" s="54"/>
      <c r="F810" s="54"/>
      <c r="G810" s="54"/>
      <c r="H810" s="3"/>
      <c r="I810" s="3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>
      <c r="A811" s="52"/>
      <c r="B811" s="8"/>
      <c r="C811" s="56"/>
      <c r="D811" s="54"/>
      <c r="E811" s="54"/>
      <c r="F811" s="54"/>
      <c r="G811" s="54"/>
      <c r="H811" s="3"/>
      <c r="I811" s="3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>
      <c r="A812" s="52"/>
      <c r="B812" s="8"/>
      <c r="C812" s="56"/>
      <c r="D812" s="54"/>
      <c r="E812" s="54"/>
      <c r="F812" s="54"/>
      <c r="G812" s="54"/>
      <c r="H812" s="3"/>
      <c r="I812" s="3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>
      <c r="A813" s="52"/>
      <c r="B813" s="8"/>
      <c r="C813" s="56"/>
      <c r="D813" s="54"/>
      <c r="E813" s="54"/>
      <c r="F813" s="54"/>
      <c r="G813" s="54"/>
      <c r="H813" s="3"/>
      <c r="I813" s="3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>
      <c r="A814" s="52"/>
      <c r="B814" s="8"/>
      <c r="C814" s="56"/>
      <c r="D814" s="54"/>
      <c r="E814" s="54"/>
      <c r="F814" s="54"/>
      <c r="G814" s="54"/>
      <c r="H814" s="3"/>
      <c r="I814" s="3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>
      <c r="A815" s="52"/>
      <c r="B815" s="8"/>
      <c r="C815" s="56"/>
      <c r="D815" s="54"/>
      <c r="E815" s="54"/>
      <c r="F815" s="54"/>
      <c r="G815" s="54"/>
      <c r="H815" s="3"/>
      <c r="I815" s="3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>
      <c r="A816" s="52"/>
      <c r="B816" s="8"/>
      <c r="C816" s="56"/>
      <c r="D816" s="54"/>
      <c r="E816" s="54"/>
      <c r="F816" s="54"/>
      <c r="G816" s="54"/>
      <c r="H816" s="3"/>
      <c r="I816" s="3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>
      <c r="A817" s="52"/>
      <c r="B817" s="8"/>
      <c r="C817" s="56"/>
      <c r="D817" s="54"/>
      <c r="E817" s="54"/>
      <c r="F817" s="54"/>
      <c r="G817" s="54"/>
      <c r="H817" s="3"/>
      <c r="I817" s="3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>
      <c r="A818" s="52"/>
      <c r="B818" s="8"/>
      <c r="C818" s="56"/>
      <c r="D818" s="54"/>
      <c r="E818" s="54"/>
      <c r="F818" s="54"/>
      <c r="G818" s="54"/>
      <c r="H818" s="3"/>
      <c r="I818" s="3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>
      <c r="A819" s="52"/>
      <c r="B819" s="8"/>
      <c r="C819" s="56"/>
      <c r="D819" s="54"/>
      <c r="E819" s="54"/>
      <c r="F819" s="54"/>
      <c r="G819" s="54"/>
      <c r="H819" s="3"/>
      <c r="I819" s="3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>
      <c r="A820" s="52"/>
      <c r="B820" s="8"/>
      <c r="C820" s="56"/>
      <c r="D820" s="54"/>
      <c r="E820" s="54"/>
      <c r="F820" s="54"/>
      <c r="G820" s="54"/>
      <c r="H820" s="3"/>
      <c r="I820" s="3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>
      <c r="A821" s="52"/>
      <c r="B821" s="8"/>
      <c r="C821" s="56"/>
      <c r="D821" s="54"/>
      <c r="E821" s="54"/>
      <c r="F821" s="54"/>
      <c r="G821" s="54"/>
      <c r="H821" s="3"/>
      <c r="I821" s="3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>
      <c r="A822" s="52"/>
      <c r="B822" s="8"/>
      <c r="C822" s="56"/>
      <c r="D822" s="54"/>
      <c r="E822" s="54"/>
      <c r="F822" s="54"/>
      <c r="G822" s="54"/>
      <c r="H822" s="3"/>
      <c r="I822" s="3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>
      <c r="A823" s="52"/>
      <c r="B823" s="8"/>
      <c r="C823" s="56"/>
      <c r="D823" s="54"/>
      <c r="E823" s="54"/>
      <c r="F823" s="54"/>
      <c r="G823" s="54"/>
      <c r="H823" s="3"/>
      <c r="I823" s="3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>
      <c r="A824" s="52"/>
      <c r="B824" s="8"/>
      <c r="C824" s="56"/>
      <c r="D824" s="54"/>
      <c r="E824" s="54"/>
      <c r="F824" s="54"/>
      <c r="G824" s="54"/>
      <c r="H824" s="3"/>
      <c r="I824" s="3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>
      <c r="A825" s="52"/>
      <c r="B825" s="8"/>
      <c r="C825" s="56"/>
      <c r="D825" s="54"/>
      <c r="E825" s="54"/>
      <c r="F825" s="54"/>
      <c r="G825" s="54"/>
      <c r="H825" s="3"/>
      <c r="I825" s="3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>
      <c r="A826" s="52"/>
      <c r="B826" s="8"/>
      <c r="C826" s="56"/>
      <c r="D826" s="54"/>
      <c r="E826" s="54"/>
      <c r="F826" s="54"/>
      <c r="G826" s="54"/>
      <c r="H826" s="3"/>
      <c r="I826" s="3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>
      <c r="A827" s="52"/>
      <c r="B827" s="8"/>
      <c r="C827" s="56"/>
      <c r="D827" s="54"/>
      <c r="E827" s="54"/>
      <c r="F827" s="54"/>
      <c r="G827" s="54"/>
      <c r="H827" s="3"/>
      <c r="I827" s="3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>
      <c r="A828" s="52"/>
      <c r="B828" s="8"/>
      <c r="C828" s="56"/>
      <c r="D828" s="54"/>
      <c r="E828" s="54"/>
      <c r="F828" s="54"/>
      <c r="G828" s="54"/>
      <c r="H828" s="3"/>
      <c r="I828" s="3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>
      <c r="A829" s="52"/>
      <c r="B829" s="8"/>
      <c r="C829" s="56"/>
      <c r="D829" s="54"/>
      <c r="E829" s="54"/>
      <c r="F829" s="54"/>
      <c r="G829" s="54"/>
      <c r="H829" s="3"/>
      <c r="I829" s="3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>
      <c r="A830" s="52"/>
      <c r="B830" s="8"/>
      <c r="C830" s="56"/>
      <c r="D830" s="54"/>
      <c r="E830" s="54"/>
      <c r="F830" s="54"/>
      <c r="G830" s="54"/>
      <c r="H830" s="3"/>
      <c r="I830" s="3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>
      <c r="A831" s="52"/>
      <c r="B831" s="8"/>
      <c r="C831" s="56"/>
      <c r="D831" s="54"/>
      <c r="E831" s="54"/>
      <c r="F831" s="54"/>
      <c r="G831" s="54"/>
      <c r="H831" s="3"/>
      <c r="I831" s="3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>
      <c r="A832" s="52"/>
      <c r="B832" s="8"/>
      <c r="C832" s="56"/>
      <c r="D832" s="54"/>
      <c r="E832" s="54"/>
      <c r="F832" s="54"/>
      <c r="G832" s="54"/>
      <c r="H832" s="3"/>
      <c r="I832" s="3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>
      <c r="A833" s="52"/>
      <c r="B833" s="8"/>
      <c r="C833" s="56"/>
      <c r="D833" s="54"/>
      <c r="E833" s="54"/>
      <c r="F833" s="54"/>
      <c r="G833" s="54"/>
      <c r="H833" s="3"/>
      <c r="I833" s="3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>
      <c r="A834" s="52"/>
      <c r="B834" s="8"/>
      <c r="C834" s="56"/>
      <c r="D834" s="54"/>
      <c r="E834" s="54"/>
      <c r="F834" s="54"/>
      <c r="G834" s="54"/>
      <c r="H834" s="3"/>
      <c r="I834" s="3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>
      <c r="A835" s="52"/>
      <c r="B835" s="8"/>
      <c r="C835" s="56"/>
      <c r="D835" s="54"/>
      <c r="E835" s="54"/>
      <c r="F835" s="54"/>
      <c r="G835" s="54"/>
      <c r="H835" s="3"/>
      <c r="I835" s="3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>
      <c r="A836" s="52"/>
      <c r="B836" s="8"/>
      <c r="C836" s="56"/>
      <c r="D836" s="54"/>
      <c r="E836" s="54"/>
      <c r="F836" s="54"/>
      <c r="G836" s="54"/>
      <c r="H836" s="3"/>
      <c r="I836" s="3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>
      <c r="A837" s="52"/>
      <c r="B837" s="8"/>
      <c r="C837" s="56"/>
      <c r="D837" s="54"/>
      <c r="E837" s="54"/>
      <c r="F837" s="54"/>
      <c r="G837" s="54"/>
      <c r="H837" s="3"/>
      <c r="I837" s="3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>
      <c r="A838" s="52"/>
      <c r="B838" s="8"/>
      <c r="C838" s="56"/>
      <c r="D838" s="54"/>
      <c r="E838" s="54"/>
      <c r="F838" s="54"/>
      <c r="G838" s="54"/>
      <c r="H838" s="3"/>
      <c r="I838" s="3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>
      <c r="A839" s="52"/>
      <c r="B839" s="8"/>
      <c r="C839" s="56"/>
      <c r="D839" s="54"/>
      <c r="E839" s="54"/>
      <c r="F839" s="54"/>
      <c r="G839" s="54"/>
      <c r="H839" s="3"/>
      <c r="I839" s="3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>
      <c r="A840" s="52"/>
      <c r="B840" s="8"/>
      <c r="C840" s="56"/>
      <c r="D840" s="54"/>
      <c r="E840" s="54"/>
      <c r="F840" s="54"/>
      <c r="G840" s="54"/>
      <c r="H840" s="3"/>
      <c r="I840" s="3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>
      <c r="A841" s="52"/>
      <c r="B841" s="8"/>
      <c r="C841" s="56"/>
      <c r="D841" s="54"/>
      <c r="E841" s="54"/>
      <c r="F841" s="54"/>
      <c r="G841" s="54"/>
      <c r="H841" s="3"/>
      <c r="I841" s="3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>
      <c r="A842" s="52"/>
      <c r="B842" s="8"/>
      <c r="C842" s="56"/>
      <c r="D842" s="54"/>
      <c r="E842" s="54"/>
      <c r="F842" s="54"/>
      <c r="G842" s="54"/>
      <c r="H842" s="3"/>
      <c r="I842" s="3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>
      <c r="A843" s="52"/>
      <c r="B843" s="8"/>
      <c r="C843" s="56"/>
      <c r="D843" s="54"/>
      <c r="E843" s="54"/>
      <c r="F843" s="54"/>
      <c r="G843" s="54"/>
      <c r="H843" s="3"/>
      <c r="I843" s="3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>
      <c r="A844" s="52"/>
      <c r="B844" s="8"/>
      <c r="C844" s="56"/>
      <c r="D844" s="54"/>
      <c r="E844" s="54"/>
      <c r="F844" s="54"/>
      <c r="G844" s="54"/>
      <c r="H844" s="3"/>
      <c r="I844" s="3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>
      <c r="A845" s="52"/>
      <c r="B845" s="8"/>
      <c r="C845" s="56"/>
      <c r="D845" s="54"/>
      <c r="E845" s="54"/>
      <c r="F845" s="54"/>
      <c r="G845" s="54"/>
      <c r="H845" s="3"/>
      <c r="I845" s="3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>
      <c r="A846" s="52"/>
      <c r="B846" s="8"/>
      <c r="C846" s="56"/>
      <c r="D846" s="54"/>
      <c r="E846" s="54"/>
      <c r="F846" s="54"/>
      <c r="G846" s="54"/>
      <c r="H846" s="3"/>
      <c r="I846" s="3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>
      <c r="A847" s="52"/>
      <c r="B847" s="8"/>
      <c r="C847" s="56"/>
      <c r="D847" s="54"/>
      <c r="E847" s="54"/>
      <c r="F847" s="54"/>
      <c r="G847" s="54"/>
      <c r="H847" s="3"/>
      <c r="I847" s="3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>
      <c r="A848" s="52"/>
      <c r="B848" s="8"/>
      <c r="C848" s="56"/>
      <c r="D848" s="54"/>
      <c r="E848" s="54"/>
      <c r="F848" s="54"/>
      <c r="G848" s="54"/>
      <c r="H848" s="3"/>
      <c r="I848" s="3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>
      <c r="A849" s="52"/>
      <c r="B849" s="8"/>
      <c r="C849" s="56"/>
      <c r="D849" s="54"/>
      <c r="E849" s="54"/>
      <c r="F849" s="54"/>
      <c r="G849" s="54"/>
      <c r="H849" s="3"/>
      <c r="I849" s="3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>
      <c r="A850" s="52"/>
      <c r="B850" s="8"/>
      <c r="C850" s="56"/>
      <c r="D850" s="54"/>
      <c r="E850" s="54"/>
      <c r="F850" s="54"/>
      <c r="G850" s="54"/>
      <c r="H850" s="3"/>
      <c r="I850" s="3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>
      <c r="A851" s="52"/>
      <c r="B851" s="8"/>
      <c r="C851" s="56"/>
      <c r="D851" s="54"/>
      <c r="E851" s="54"/>
      <c r="F851" s="54"/>
      <c r="G851" s="54"/>
      <c r="H851" s="3"/>
      <c r="I851" s="3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>
      <c r="A852" s="52"/>
      <c r="B852" s="8"/>
      <c r="C852" s="56"/>
      <c r="D852" s="54"/>
      <c r="E852" s="54"/>
      <c r="F852" s="54"/>
      <c r="G852" s="54"/>
      <c r="H852" s="3"/>
      <c r="I852" s="3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>
      <c r="A853" s="52"/>
      <c r="B853" s="8"/>
      <c r="C853" s="56"/>
      <c r="D853" s="54"/>
      <c r="E853" s="54"/>
      <c r="F853" s="54"/>
      <c r="G853" s="54"/>
      <c r="H853" s="3"/>
      <c r="I853" s="3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>
      <c r="A854" s="52"/>
      <c r="B854" s="8"/>
      <c r="C854" s="56"/>
      <c r="D854" s="54"/>
      <c r="E854" s="54"/>
      <c r="F854" s="54"/>
      <c r="G854" s="54"/>
      <c r="H854" s="3"/>
      <c r="I854" s="3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>
      <c r="A855" s="52"/>
      <c r="B855" s="8"/>
      <c r="C855" s="56"/>
      <c r="D855" s="54"/>
      <c r="E855" s="54"/>
      <c r="F855" s="54"/>
      <c r="G855" s="54"/>
      <c r="H855" s="3"/>
      <c r="I855" s="3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>
      <c r="A856" s="52"/>
      <c r="B856" s="8"/>
      <c r="C856" s="56"/>
      <c r="D856" s="54"/>
      <c r="E856" s="54"/>
      <c r="F856" s="54"/>
      <c r="G856" s="54"/>
      <c r="H856" s="3"/>
      <c r="I856" s="3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>
      <c r="A857" s="52"/>
      <c r="B857" s="8"/>
      <c r="C857" s="56"/>
      <c r="D857" s="54"/>
      <c r="E857" s="54"/>
      <c r="F857" s="54"/>
      <c r="G857" s="54"/>
      <c r="H857" s="3"/>
      <c r="I857" s="3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>
      <c r="A858" s="52"/>
      <c r="B858" s="8"/>
      <c r="C858" s="56"/>
      <c r="D858" s="54"/>
      <c r="E858" s="54"/>
      <c r="F858" s="54"/>
      <c r="G858" s="54"/>
      <c r="H858" s="3"/>
      <c r="I858" s="3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>
      <c r="A859" s="52"/>
      <c r="B859" s="8"/>
      <c r="C859" s="56"/>
      <c r="D859" s="54"/>
      <c r="E859" s="54"/>
      <c r="F859" s="54"/>
      <c r="G859" s="54"/>
      <c r="H859" s="3"/>
      <c r="I859" s="3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>
      <c r="A860" s="52"/>
      <c r="B860" s="8"/>
      <c r="C860" s="56"/>
      <c r="D860" s="54"/>
      <c r="E860" s="54"/>
      <c r="F860" s="54"/>
      <c r="G860" s="54"/>
      <c r="H860" s="3"/>
      <c r="I860" s="3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>
      <c r="A861" s="52"/>
      <c r="B861" s="8"/>
      <c r="C861" s="56"/>
      <c r="D861" s="54"/>
      <c r="E861" s="54"/>
      <c r="F861" s="54"/>
      <c r="G861" s="54"/>
      <c r="H861" s="3"/>
      <c r="I861" s="3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>
      <c r="A862" s="52"/>
      <c r="B862" s="8"/>
      <c r="C862" s="56"/>
      <c r="D862" s="54"/>
      <c r="E862" s="54"/>
      <c r="F862" s="54"/>
      <c r="G862" s="54"/>
      <c r="H862" s="3"/>
      <c r="I862" s="3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>
      <c r="A863" s="52"/>
      <c r="B863" s="8"/>
      <c r="C863" s="56"/>
      <c r="D863" s="54"/>
      <c r="E863" s="54"/>
      <c r="F863" s="54"/>
      <c r="G863" s="54"/>
      <c r="H863" s="3"/>
      <c r="I863" s="3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>
      <c r="A864" s="52"/>
      <c r="B864" s="8"/>
      <c r="C864" s="56"/>
      <c r="D864" s="54"/>
      <c r="E864" s="54"/>
      <c r="F864" s="54"/>
      <c r="G864" s="54"/>
      <c r="H864" s="3"/>
      <c r="I864" s="3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>
      <c r="A865" s="52"/>
      <c r="B865" s="8"/>
      <c r="C865" s="56"/>
      <c r="D865" s="54"/>
      <c r="E865" s="54"/>
      <c r="F865" s="54"/>
      <c r="G865" s="54"/>
      <c r="H865" s="3"/>
      <c r="I865" s="3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>
      <c r="A866" s="52"/>
      <c r="B866" s="8"/>
      <c r="C866" s="56"/>
      <c r="D866" s="54"/>
      <c r="E866" s="54"/>
      <c r="F866" s="54"/>
      <c r="G866" s="54"/>
      <c r="H866" s="3"/>
      <c r="I866" s="3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>
      <c r="A867" s="52"/>
      <c r="B867" s="8"/>
      <c r="C867" s="56"/>
      <c r="D867" s="54"/>
      <c r="E867" s="54"/>
      <c r="F867" s="54"/>
      <c r="G867" s="54"/>
      <c r="H867" s="3"/>
      <c r="I867" s="3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>
      <c r="A868" s="52"/>
      <c r="B868" s="8"/>
      <c r="C868" s="56"/>
      <c r="D868" s="54"/>
      <c r="E868" s="54"/>
      <c r="F868" s="54"/>
      <c r="G868" s="54"/>
      <c r="H868" s="3"/>
      <c r="I868" s="3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>
      <c r="A869" s="52"/>
      <c r="B869" s="8"/>
      <c r="C869" s="56"/>
      <c r="D869" s="54"/>
      <c r="E869" s="54"/>
      <c r="F869" s="54"/>
      <c r="G869" s="54"/>
      <c r="H869" s="3"/>
      <c r="I869" s="3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>
      <c r="A870" s="52"/>
      <c r="B870" s="8"/>
      <c r="C870" s="56"/>
      <c r="D870" s="54"/>
      <c r="E870" s="54"/>
      <c r="F870" s="54"/>
      <c r="G870" s="54"/>
      <c r="H870" s="3"/>
      <c r="I870" s="3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>
      <c r="A871" s="52"/>
      <c r="B871" s="8"/>
      <c r="C871" s="56"/>
      <c r="D871" s="54"/>
      <c r="E871" s="54"/>
      <c r="F871" s="54"/>
      <c r="G871" s="54"/>
      <c r="H871" s="3"/>
      <c r="I871" s="3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>
      <c r="A872" s="52"/>
      <c r="B872" s="8"/>
      <c r="C872" s="56"/>
      <c r="D872" s="54"/>
      <c r="E872" s="54"/>
      <c r="F872" s="54"/>
      <c r="G872" s="54"/>
      <c r="H872" s="3"/>
      <c r="I872" s="3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>
      <c r="A873" s="52"/>
      <c r="B873" s="8"/>
      <c r="C873" s="56"/>
      <c r="D873" s="54"/>
      <c r="E873" s="54"/>
      <c r="F873" s="54"/>
      <c r="G873" s="54"/>
      <c r="H873" s="3"/>
      <c r="I873" s="3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>
      <c r="A874" s="52"/>
      <c r="B874" s="8"/>
      <c r="C874" s="56"/>
      <c r="D874" s="54"/>
      <c r="E874" s="54"/>
      <c r="F874" s="54"/>
      <c r="G874" s="54"/>
      <c r="H874" s="3"/>
      <c r="I874" s="3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>
      <c r="A875" s="52"/>
      <c r="B875" s="8"/>
      <c r="C875" s="56"/>
      <c r="D875" s="54"/>
      <c r="E875" s="54"/>
      <c r="F875" s="54"/>
      <c r="G875" s="54"/>
      <c r="H875" s="3"/>
      <c r="I875" s="3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>
      <c r="A876" s="52"/>
      <c r="B876" s="8"/>
      <c r="C876" s="56"/>
      <c r="D876" s="54"/>
      <c r="E876" s="54"/>
      <c r="F876" s="54"/>
      <c r="G876" s="54"/>
      <c r="H876" s="3"/>
      <c r="I876" s="3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>
      <c r="A877" s="52"/>
      <c r="B877" s="8"/>
      <c r="C877" s="56"/>
      <c r="D877" s="54"/>
      <c r="E877" s="54"/>
      <c r="F877" s="54"/>
      <c r="G877" s="54"/>
      <c r="H877" s="3"/>
      <c r="I877" s="3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>
      <c r="A878" s="52"/>
      <c r="B878" s="8"/>
      <c r="C878" s="56"/>
      <c r="D878" s="54"/>
      <c r="E878" s="54"/>
      <c r="F878" s="54"/>
      <c r="G878" s="54"/>
      <c r="H878" s="3"/>
      <c r="I878" s="3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>
      <c r="A879" s="52"/>
      <c r="B879" s="8"/>
      <c r="C879" s="56"/>
      <c r="D879" s="54"/>
      <c r="E879" s="54"/>
      <c r="F879" s="54"/>
      <c r="G879" s="54"/>
      <c r="H879" s="3"/>
      <c r="I879" s="3"/>
      <c r="J879" s="3"/>
      <c r="K879" s="3"/>
      <c r="L879" s="3"/>
      <c r="M879" s="3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>
      <c r="A880" s="52"/>
      <c r="B880" s="8"/>
      <c r="C880" s="56"/>
      <c r="D880" s="54"/>
      <c r="E880" s="54"/>
      <c r="F880" s="54"/>
      <c r="G880" s="54"/>
      <c r="H880" s="3"/>
      <c r="I880" s="3"/>
      <c r="J880" s="3"/>
      <c r="K880" s="3"/>
      <c r="L880" s="3"/>
      <c r="M880" s="3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>
      <c r="A881" s="52"/>
      <c r="B881" s="8"/>
      <c r="C881" s="56"/>
      <c r="D881" s="54"/>
      <c r="E881" s="54"/>
      <c r="F881" s="54"/>
      <c r="G881" s="54"/>
      <c r="H881" s="3"/>
      <c r="I881" s="3"/>
      <c r="J881" s="3"/>
      <c r="K881" s="3"/>
      <c r="L881" s="3"/>
      <c r="M881" s="3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>
      <c r="A882" s="52"/>
      <c r="B882" s="8"/>
      <c r="C882" s="56"/>
      <c r="D882" s="54"/>
      <c r="E882" s="54"/>
      <c r="F882" s="54"/>
      <c r="G882" s="54"/>
      <c r="H882" s="3"/>
      <c r="I882" s="3"/>
      <c r="J882" s="3"/>
      <c r="K882" s="3"/>
      <c r="L882" s="3"/>
      <c r="M882" s="3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>
      <c r="A883" s="52"/>
      <c r="B883" s="8"/>
      <c r="C883" s="56"/>
      <c r="D883" s="54"/>
      <c r="E883" s="54"/>
      <c r="F883" s="54"/>
      <c r="G883" s="54"/>
      <c r="H883" s="3"/>
      <c r="I883" s="3"/>
      <c r="J883" s="3"/>
      <c r="K883" s="3"/>
      <c r="L883" s="3"/>
      <c r="M883" s="3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>
      <c r="A884" s="52"/>
      <c r="B884" s="8"/>
      <c r="C884" s="56"/>
      <c r="D884" s="54"/>
      <c r="E884" s="54"/>
      <c r="F884" s="54"/>
      <c r="G884" s="54"/>
      <c r="H884" s="3"/>
      <c r="I884" s="3"/>
      <c r="J884" s="3"/>
      <c r="K884" s="3"/>
      <c r="L884" s="3"/>
      <c r="M884" s="3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>
      <c r="A885" s="52"/>
      <c r="B885" s="8"/>
      <c r="C885" s="56"/>
      <c r="D885" s="54"/>
      <c r="E885" s="54"/>
      <c r="F885" s="54"/>
      <c r="G885" s="54"/>
      <c r="H885" s="3"/>
      <c r="I885" s="3"/>
      <c r="J885" s="3"/>
      <c r="K885" s="3"/>
      <c r="L885" s="3"/>
      <c r="M885" s="3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>
      <c r="A886" s="52"/>
      <c r="B886" s="8"/>
      <c r="C886" s="56"/>
      <c r="D886" s="54"/>
      <c r="E886" s="54"/>
      <c r="F886" s="54"/>
      <c r="G886" s="54"/>
      <c r="H886" s="3"/>
      <c r="I886" s="3"/>
      <c r="J886" s="3"/>
      <c r="K886" s="3"/>
      <c r="L886" s="3"/>
      <c r="M886" s="3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>
      <c r="A887" s="52"/>
      <c r="B887" s="8"/>
      <c r="C887" s="56"/>
      <c r="D887" s="54"/>
      <c r="E887" s="54"/>
      <c r="F887" s="54"/>
      <c r="G887" s="54"/>
      <c r="H887" s="3"/>
      <c r="I887" s="3"/>
      <c r="J887" s="3"/>
      <c r="K887" s="3"/>
      <c r="L887" s="3"/>
      <c r="M887" s="3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>
      <c r="A888" s="52"/>
      <c r="B888" s="8"/>
      <c r="C888" s="56"/>
      <c r="D888" s="54"/>
      <c r="E888" s="54"/>
      <c r="F888" s="54"/>
      <c r="G888" s="54"/>
      <c r="H888" s="3"/>
      <c r="I888" s="3"/>
      <c r="J888" s="3"/>
      <c r="K888" s="3"/>
      <c r="L888" s="3"/>
      <c r="M888" s="3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>
      <c r="A889" s="52"/>
      <c r="B889" s="8"/>
      <c r="C889" s="56"/>
      <c r="D889" s="54"/>
      <c r="E889" s="54"/>
      <c r="F889" s="54"/>
      <c r="G889" s="54"/>
      <c r="H889" s="3"/>
      <c r="I889" s="3"/>
      <c r="J889" s="3"/>
      <c r="K889" s="3"/>
      <c r="L889" s="3"/>
      <c r="M889" s="3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>
      <c r="A890" s="52"/>
      <c r="B890" s="8"/>
      <c r="C890" s="56"/>
      <c r="D890" s="54"/>
      <c r="E890" s="54"/>
      <c r="F890" s="54"/>
      <c r="G890" s="54"/>
      <c r="H890" s="3"/>
      <c r="I890" s="3"/>
      <c r="J890" s="3"/>
      <c r="K890" s="3"/>
      <c r="L890" s="3"/>
      <c r="M890" s="3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>
      <c r="A891" s="52"/>
      <c r="B891" s="8"/>
      <c r="C891" s="56"/>
      <c r="D891" s="54"/>
      <c r="E891" s="54"/>
      <c r="F891" s="54"/>
      <c r="G891" s="54"/>
      <c r="H891" s="3"/>
      <c r="I891" s="3"/>
      <c r="J891" s="3"/>
      <c r="K891" s="3"/>
      <c r="L891" s="3"/>
      <c r="M891" s="3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>
      <c r="A892" s="52"/>
      <c r="B892" s="8"/>
      <c r="C892" s="56"/>
      <c r="D892" s="54"/>
      <c r="E892" s="54"/>
      <c r="F892" s="54"/>
      <c r="G892" s="54"/>
      <c r="H892" s="3"/>
      <c r="I892" s="3"/>
      <c r="J892" s="3"/>
      <c r="K892" s="3"/>
      <c r="L892" s="3"/>
      <c r="M892" s="3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>
      <c r="A893" s="52"/>
      <c r="B893" s="8"/>
      <c r="C893" s="56"/>
      <c r="D893" s="54"/>
      <c r="E893" s="54"/>
      <c r="F893" s="54"/>
      <c r="G893" s="54"/>
      <c r="H893" s="3"/>
      <c r="I893" s="3"/>
      <c r="J893" s="3"/>
      <c r="K893" s="3"/>
      <c r="L893" s="3"/>
      <c r="M893" s="3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>
      <c r="A894" s="52"/>
      <c r="B894" s="8"/>
      <c r="C894" s="56"/>
      <c r="D894" s="54"/>
      <c r="E894" s="54"/>
      <c r="F894" s="54"/>
      <c r="G894" s="54"/>
      <c r="H894" s="3"/>
      <c r="I894" s="3"/>
      <c r="J894" s="3"/>
      <c r="K894" s="3"/>
      <c r="L894" s="3"/>
      <c r="M894" s="3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>
      <c r="A895" s="52"/>
      <c r="B895" s="8"/>
      <c r="C895" s="56"/>
      <c r="D895" s="54"/>
      <c r="E895" s="54"/>
      <c r="F895" s="54"/>
      <c r="G895" s="54"/>
      <c r="H895" s="3"/>
      <c r="I895" s="3"/>
      <c r="J895" s="3"/>
      <c r="K895" s="3"/>
      <c r="L895" s="3"/>
      <c r="M895" s="3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>
      <c r="A896" s="52"/>
      <c r="B896" s="8"/>
      <c r="C896" s="56"/>
      <c r="D896" s="54"/>
      <c r="E896" s="54"/>
      <c r="F896" s="54"/>
      <c r="G896" s="54"/>
      <c r="H896" s="3"/>
      <c r="I896" s="3"/>
      <c r="J896" s="3"/>
      <c r="K896" s="3"/>
      <c r="L896" s="3"/>
      <c r="M896" s="3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>
      <c r="A897" s="52"/>
      <c r="B897" s="8"/>
      <c r="C897" s="56"/>
      <c r="D897" s="54"/>
      <c r="E897" s="54"/>
      <c r="F897" s="54"/>
      <c r="G897" s="54"/>
      <c r="H897" s="3"/>
      <c r="I897" s="3"/>
      <c r="J897" s="3"/>
      <c r="K897" s="3"/>
      <c r="L897" s="3"/>
      <c r="M897" s="3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>
      <c r="A898" s="52"/>
      <c r="B898" s="8"/>
      <c r="C898" s="56"/>
      <c r="D898" s="54"/>
      <c r="E898" s="54"/>
      <c r="F898" s="54"/>
      <c r="G898" s="54"/>
      <c r="H898" s="3"/>
      <c r="I898" s="3"/>
      <c r="J898" s="3"/>
      <c r="K898" s="3"/>
      <c r="L898" s="3"/>
      <c r="M898" s="3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>
      <c r="A899" s="52"/>
      <c r="B899" s="8"/>
      <c r="C899" s="56"/>
      <c r="D899" s="54"/>
      <c r="E899" s="54"/>
      <c r="F899" s="54"/>
      <c r="G899" s="54"/>
      <c r="H899" s="3"/>
      <c r="I899" s="3"/>
      <c r="J899" s="3"/>
      <c r="K899" s="3"/>
      <c r="L899" s="3"/>
      <c r="M899" s="3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>
      <c r="A900" s="52"/>
      <c r="B900" s="8"/>
      <c r="C900" s="56"/>
      <c r="D900" s="54"/>
      <c r="E900" s="54"/>
      <c r="F900" s="54"/>
      <c r="G900" s="54"/>
      <c r="H900" s="3"/>
      <c r="I900" s="3"/>
      <c r="J900" s="3"/>
      <c r="K900" s="3"/>
      <c r="L900" s="3"/>
      <c r="M900" s="3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>
      <c r="A901" s="52"/>
      <c r="B901" s="8"/>
      <c r="C901" s="56"/>
      <c r="D901" s="54"/>
      <c r="E901" s="54"/>
      <c r="F901" s="54"/>
      <c r="G901" s="54"/>
      <c r="H901" s="3"/>
      <c r="I901" s="3"/>
      <c r="J901" s="3"/>
      <c r="K901" s="3"/>
      <c r="L901" s="3"/>
      <c r="M901" s="3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>
      <c r="A902" s="52"/>
      <c r="B902" s="8"/>
      <c r="C902" s="56"/>
      <c r="D902" s="54"/>
      <c r="E902" s="54"/>
      <c r="F902" s="54"/>
      <c r="G902" s="54"/>
      <c r="H902" s="3"/>
      <c r="I902" s="3"/>
      <c r="J902" s="3"/>
      <c r="K902" s="3"/>
      <c r="L902" s="3"/>
      <c r="M902" s="3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>
      <c r="A903" s="52"/>
      <c r="B903" s="8"/>
      <c r="C903" s="56"/>
      <c r="D903" s="54"/>
      <c r="E903" s="54"/>
      <c r="F903" s="54"/>
      <c r="G903" s="54"/>
      <c r="H903" s="3"/>
      <c r="I903" s="3"/>
      <c r="J903" s="3"/>
      <c r="K903" s="3"/>
      <c r="L903" s="3"/>
      <c r="M903" s="3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>
      <c r="A904" s="52"/>
      <c r="B904" s="8"/>
      <c r="C904" s="56"/>
      <c r="D904" s="54"/>
      <c r="E904" s="54"/>
      <c r="F904" s="54"/>
      <c r="G904" s="54"/>
      <c r="H904" s="3"/>
      <c r="I904" s="3"/>
      <c r="J904" s="3"/>
      <c r="K904" s="3"/>
      <c r="L904" s="3"/>
      <c r="M904" s="3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>
      <c r="A905" s="52"/>
      <c r="B905" s="8"/>
      <c r="C905" s="56"/>
      <c r="D905" s="54"/>
      <c r="E905" s="54"/>
      <c r="F905" s="54"/>
      <c r="G905" s="54"/>
      <c r="H905" s="3"/>
      <c r="I905" s="3"/>
      <c r="J905" s="3"/>
      <c r="K905" s="3"/>
      <c r="L905" s="3"/>
      <c r="M905" s="3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>
      <c r="A906" s="52"/>
      <c r="B906" s="8"/>
      <c r="C906" s="56"/>
      <c r="D906" s="54"/>
      <c r="E906" s="54"/>
      <c r="F906" s="54"/>
      <c r="G906" s="54"/>
      <c r="H906" s="3"/>
      <c r="I906" s="3"/>
      <c r="J906" s="3"/>
      <c r="K906" s="3"/>
      <c r="L906" s="3"/>
      <c r="M906" s="3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>
      <c r="A907" s="52"/>
      <c r="B907" s="8"/>
      <c r="C907" s="56"/>
      <c r="D907" s="54"/>
      <c r="E907" s="54"/>
      <c r="F907" s="54"/>
      <c r="G907" s="54"/>
      <c r="H907" s="3"/>
      <c r="I907" s="3"/>
      <c r="J907" s="3"/>
      <c r="K907" s="3"/>
      <c r="L907" s="3"/>
      <c r="M907" s="3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>
      <c r="A908" s="52"/>
      <c r="B908" s="8"/>
      <c r="C908" s="56"/>
      <c r="D908" s="54"/>
      <c r="E908" s="54"/>
      <c r="F908" s="54"/>
      <c r="G908" s="54"/>
      <c r="H908" s="3"/>
      <c r="I908" s="3"/>
      <c r="J908" s="3"/>
      <c r="K908" s="3"/>
      <c r="L908" s="3"/>
      <c r="M908" s="3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>
      <c r="A909" s="52"/>
      <c r="B909" s="8"/>
      <c r="C909" s="56"/>
      <c r="D909" s="54"/>
      <c r="E909" s="54"/>
      <c r="F909" s="54"/>
      <c r="G909" s="54"/>
      <c r="H909" s="3"/>
      <c r="I909" s="3"/>
      <c r="J909" s="3"/>
      <c r="K909" s="3"/>
      <c r="L909" s="3"/>
      <c r="M909" s="3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>
      <c r="A910" s="52"/>
      <c r="B910" s="8"/>
      <c r="C910" s="56"/>
      <c r="D910" s="54"/>
      <c r="E910" s="54"/>
      <c r="F910" s="54"/>
      <c r="G910" s="54"/>
      <c r="H910" s="3"/>
      <c r="I910" s="3"/>
      <c r="J910" s="3"/>
      <c r="K910" s="3"/>
      <c r="L910" s="3"/>
      <c r="M910" s="3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>
      <c r="A911" s="52"/>
      <c r="B911" s="8"/>
      <c r="C911" s="56"/>
      <c r="D911" s="54"/>
      <c r="E911" s="54"/>
      <c r="F911" s="54"/>
      <c r="G911" s="54"/>
      <c r="H911" s="3"/>
      <c r="I911" s="3"/>
      <c r="J911" s="3"/>
      <c r="K911" s="3"/>
      <c r="L911" s="3"/>
      <c r="M911" s="3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>
      <c r="A912" s="52"/>
      <c r="B912" s="8"/>
      <c r="C912" s="56"/>
      <c r="D912" s="54"/>
      <c r="E912" s="54"/>
      <c r="F912" s="54"/>
      <c r="G912" s="54"/>
      <c r="H912" s="3"/>
      <c r="I912" s="3"/>
      <c r="J912" s="3"/>
      <c r="K912" s="3"/>
      <c r="L912" s="3"/>
      <c r="M912" s="3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>
      <c r="A913" s="52"/>
      <c r="B913" s="8"/>
      <c r="C913" s="56"/>
      <c r="D913" s="54"/>
      <c r="E913" s="54"/>
      <c r="F913" s="54"/>
      <c r="G913" s="54"/>
      <c r="H913" s="3"/>
      <c r="I913" s="3"/>
      <c r="J913" s="3"/>
      <c r="K913" s="3"/>
      <c r="L913" s="3"/>
      <c r="M913" s="3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>
      <c r="A914" s="52"/>
      <c r="B914" s="8"/>
      <c r="C914" s="56"/>
      <c r="D914" s="54"/>
      <c r="E914" s="54"/>
      <c r="F914" s="54"/>
      <c r="G914" s="54"/>
      <c r="H914" s="3"/>
      <c r="I914" s="3"/>
      <c r="J914" s="3"/>
      <c r="K914" s="3"/>
      <c r="L914" s="3"/>
      <c r="M914" s="3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>
      <c r="A915" s="52"/>
      <c r="B915" s="8"/>
      <c r="C915" s="56"/>
      <c r="D915" s="54"/>
      <c r="E915" s="54"/>
      <c r="F915" s="54"/>
      <c r="G915" s="54"/>
      <c r="H915" s="3"/>
      <c r="I915" s="3"/>
      <c r="J915" s="3"/>
      <c r="K915" s="3"/>
      <c r="L915" s="3"/>
      <c r="M915" s="3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>
      <c r="A916" s="52"/>
      <c r="B916" s="8"/>
      <c r="C916" s="56"/>
      <c r="D916" s="54"/>
      <c r="E916" s="54"/>
      <c r="F916" s="54"/>
      <c r="G916" s="54"/>
      <c r="H916" s="3"/>
      <c r="I916" s="3"/>
      <c r="J916" s="3"/>
      <c r="K916" s="3"/>
      <c r="L916" s="3"/>
      <c r="M916" s="3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>
      <c r="A917" s="52"/>
      <c r="B917" s="8"/>
      <c r="C917" s="56"/>
      <c r="D917" s="54"/>
      <c r="E917" s="54"/>
      <c r="F917" s="54"/>
      <c r="G917" s="54"/>
      <c r="H917" s="3"/>
      <c r="I917" s="3"/>
      <c r="J917" s="3"/>
      <c r="K917" s="3"/>
      <c r="L917" s="3"/>
      <c r="M917" s="3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>
      <c r="A918" s="52"/>
      <c r="B918" s="8"/>
      <c r="C918" s="56"/>
      <c r="D918" s="54"/>
      <c r="E918" s="54"/>
      <c r="F918" s="54"/>
      <c r="G918" s="54"/>
      <c r="H918" s="3"/>
      <c r="I918" s="3"/>
      <c r="J918" s="3"/>
      <c r="K918" s="3"/>
      <c r="L918" s="3"/>
      <c r="M918" s="3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>
      <c r="A919" s="52"/>
      <c r="B919" s="8"/>
      <c r="C919" s="56"/>
      <c r="D919" s="54"/>
      <c r="E919" s="54"/>
      <c r="F919" s="54"/>
      <c r="G919" s="54"/>
      <c r="H919" s="3"/>
      <c r="I919" s="3"/>
      <c r="J919" s="3"/>
      <c r="K919" s="3"/>
      <c r="L919" s="3"/>
      <c r="M919" s="3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>
      <c r="A920" s="52"/>
      <c r="B920" s="8"/>
      <c r="C920" s="56"/>
      <c r="D920" s="54"/>
      <c r="E920" s="54"/>
      <c r="F920" s="54"/>
      <c r="G920" s="54"/>
      <c r="H920" s="3"/>
      <c r="I920" s="3"/>
      <c r="J920" s="3"/>
      <c r="K920" s="3"/>
      <c r="L920" s="3"/>
      <c r="M920" s="3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>
      <c r="A921" s="52"/>
      <c r="B921" s="8"/>
      <c r="C921" s="56"/>
      <c r="D921" s="54"/>
      <c r="E921" s="54"/>
      <c r="F921" s="54"/>
      <c r="G921" s="54"/>
      <c r="H921" s="3"/>
      <c r="I921" s="3"/>
      <c r="J921" s="3"/>
      <c r="K921" s="3"/>
      <c r="L921" s="3"/>
      <c r="M921" s="3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>
      <c r="A922" s="52"/>
      <c r="B922" s="8"/>
      <c r="C922" s="56"/>
      <c r="D922" s="54"/>
      <c r="E922" s="54"/>
      <c r="F922" s="54"/>
      <c r="G922" s="54"/>
      <c r="H922" s="3"/>
      <c r="I922" s="3"/>
      <c r="J922" s="3"/>
      <c r="K922" s="3"/>
      <c r="L922" s="3"/>
      <c r="M922" s="3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>
      <c r="A923" s="52"/>
      <c r="B923" s="8"/>
      <c r="C923" s="56"/>
      <c r="D923" s="54"/>
      <c r="E923" s="54"/>
      <c r="F923" s="54"/>
      <c r="G923" s="54"/>
      <c r="H923" s="3"/>
      <c r="I923" s="3"/>
      <c r="J923" s="3"/>
      <c r="K923" s="3"/>
      <c r="L923" s="3"/>
      <c r="M923" s="3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>
      <c r="A924" s="52"/>
      <c r="B924" s="8"/>
      <c r="C924" s="56"/>
      <c r="D924" s="54"/>
      <c r="E924" s="54"/>
      <c r="F924" s="54"/>
      <c r="G924" s="54"/>
      <c r="H924" s="3"/>
      <c r="I924" s="3"/>
      <c r="J924" s="3"/>
      <c r="K924" s="3"/>
      <c r="L924" s="3"/>
      <c r="M924" s="3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>
      <c r="A925" s="52"/>
      <c r="B925" s="8"/>
      <c r="C925" s="56"/>
      <c r="D925" s="54"/>
      <c r="E925" s="54"/>
      <c r="F925" s="54"/>
      <c r="G925" s="54"/>
      <c r="H925" s="3"/>
      <c r="I925" s="3"/>
      <c r="J925" s="3"/>
      <c r="K925" s="3"/>
      <c r="L925" s="3"/>
      <c r="M925" s="3"/>
      <c r="N925" s="4"/>
      <c r="O925" s="4"/>
      <c r="P925" s="4"/>
      <c r="Q925" s="4"/>
      <c r="R925" s="4"/>
      <c r="S925" s="4"/>
      <c r="T925" s="4"/>
      <c r="U925" s="4"/>
    </row>
    <row r="926" spans="1:21" ht="15.75" customHeight="1">
      <c r="A926" s="52"/>
      <c r="B926" s="8"/>
      <c r="C926" s="56"/>
      <c r="D926" s="54"/>
      <c r="E926" s="54"/>
      <c r="F926" s="54"/>
      <c r="G926" s="54"/>
      <c r="H926" s="3"/>
      <c r="I926" s="3"/>
      <c r="J926" s="3"/>
      <c r="K926" s="3"/>
      <c r="L926" s="3"/>
      <c r="M926" s="3"/>
      <c r="N926" s="4"/>
      <c r="O926" s="4"/>
      <c r="P926" s="4"/>
      <c r="Q926" s="4"/>
      <c r="R926" s="4"/>
      <c r="S926" s="4"/>
      <c r="T926" s="4"/>
      <c r="U926" s="4"/>
    </row>
    <row r="927" spans="1:21" ht="15.75" customHeight="1">
      <c r="A927" s="52"/>
      <c r="B927" s="8"/>
      <c r="C927" s="56"/>
      <c r="D927" s="54"/>
      <c r="E927" s="54"/>
      <c r="F927" s="54"/>
      <c r="G927" s="54"/>
      <c r="H927" s="3"/>
      <c r="I927" s="3"/>
      <c r="J927" s="3"/>
      <c r="K927" s="3"/>
      <c r="L927" s="3"/>
      <c r="M927" s="3"/>
      <c r="N927" s="4"/>
      <c r="O927" s="4"/>
      <c r="P927" s="4"/>
      <c r="Q927" s="4"/>
      <c r="R927" s="4"/>
      <c r="S927" s="4"/>
      <c r="T927" s="4"/>
      <c r="U927" s="4"/>
    </row>
    <row r="928" spans="1:21" ht="15.75" customHeight="1">
      <c r="A928" s="52"/>
      <c r="B928" s="8"/>
      <c r="C928" s="56"/>
      <c r="D928" s="54"/>
      <c r="E928" s="54"/>
      <c r="F928" s="54"/>
      <c r="G928" s="54"/>
      <c r="H928" s="3"/>
      <c r="I928" s="3"/>
      <c r="J928" s="3"/>
      <c r="K928" s="3"/>
      <c r="L928" s="3"/>
      <c r="M928" s="3"/>
      <c r="N928" s="4"/>
      <c r="O928" s="4"/>
      <c r="P928" s="4"/>
      <c r="Q928" s="4"/>
      <c r="R928" s="4"/>
      <c r="S928" s="4"/>
      <c r="T928" s="4"/>
      <c r="U928" s="4"/>
    </row>
    <row r="929" spans="1:21" ht="15.75" customHeight="1">
      <c r="A929" s="52"/>
      <c r="B929" s="8"/>
      <c r="C929" s="56"/>
      <c r="D929" s="54"/>
      <c r="E929" s="54"/>
      <c r="F929" s="54"/>
      <c r="G929" s="54"/>
      <c r="H929" s="3"/>
      <c r="I929" s="3"/>
      <c r="J929" s="3"/>
      <c r="K929" s="3"/>
      <c r="L929" s="3"/>
      <c r="M929" s="3"/>
      <c r="N929" s="4"/>
      <c r="O929" s="4"/>
      <c r="P929" s="4"/>
      <c r="Q929" s="4"/>
      <c r="R929" s="4"/>
      <c r="S929" s="4"/>
      <c r="T929" s="4"/>
      <c r="U929" s="4"/>
    </row>
    <row r="930" spans="1:21" ht="15.75" customHeight="1">
      <c r="A930" s="52"/>
      <c r="B930" s="8"/>
      <c r="C930" s="56"/>
      <c r="D930" s="54"/>
      <c r="E930" s="54"/>
      <c r="F930" s="54"/>
      <c r="G930" s="54"/>
      <c r="H930" s="3"/>
      <c r="I930" s="3"/>
      <c r="J930" s="3"/>
      <c r="K930" s="3"/>
      <c r="L930" s="3"/>
      <c r="M930" s="3"/>
      <c r="N930" s="4"/>
      <c r="O930" s="4"/>
      <c r="P930" s="4"/>
      <c r="Q930" s="4"/>
      <c r="R930" s="4"/>
      <c r="S930" s="4"/>
      <c r="T930" s="4"/>
      <c r="U930" s="4"/>
    </row>
    <row r="931" spans="1:21" ht="15.75" customHeight="1">
      <c r="A931" s="52"/>
      <c r="B931" s="8"/>
      <c r="C931" s="56"/>
      <c r="D931" s="54"/>
      <c r="E931" s="54"/>
      <c r="F931" s="54"/>
      <c r="G931" s="54"/>
      <c r="H931" s="3"/>
      <c r="I931" s="3"/>
      <c r="J931" s="3"/>
      <c r="K931" s="3"/>
      <c r="L931" s="3"/>
      <c r="M931" s="3"/>
      <c r="N931" s="4"/>
      <c r="O931" s="4"/>
      <c r="P931" s="4"/>
      <c r="Q931" s="4"/>
      <c r="R931" s="4"/>
      <c r="S931" s="4"/>
      <c r="T931" s="4"/>
      <c r="U931" s="4"/>
    </row>
    <row r="932" spans="1:21" ht="15.75" customHeight="1">
      <c r="A932" s="52"/>
      <c r="B932" s="8"/>
      <c r="C932" s="56"/>
      <c r="D932" s="54"/>
      <c r="E932" s="54"/>
      <c r="F932" s="54"/>
      <c r="G932" s="54"/>
      <c r="H932" s="3"/>
      <c r="I932" s="3"/>
      <c r="J932" s="3"/>
      <c r="K932" s="3"/>
      <c r="L932" s="3"/>
      <c r="M932" s="3"/>
      <c r="N932" s="4"/>
      <c r="O932" s="4"/>
      <c r="P932" s="4"/>
      <c r="Q932" s="4"/>
      <c r="R932" s="4"/>
      <c r="S932" s="4"/>
      <c r="T932" s="4"/>
      <c r="U932" s="4"/>
    </row>
    <row r="933" spans="1:21" ht="15.75" customHeight="1">
      <c r="A933" s="52"/>
      <c r="B933" s="8"/>
      <c r="C933" s="56"/>
      <c r="D933" s="54"/>
      <c r="E933" s="54"/>
      <c r="F933" s="54"/>
      <c r="G933" s="54"/>
      <c r="H933" s="3"/>
      <c r="I933" s="3"/>
      <c r="J933" s="3"/>
      <c r="K933" s="3"/>
      <c r="L933" s="3"/>
      <c r="M933" s="3"/>
      <c r="N933" s="4"/>
      <c r="O933" s="4"/>
      <c r="P933" s="4"/>
      <c r="Q933" s="4"/>
      <c r="R933" s="4"/>
      <c r="S933" s="4"/>
      <c r="T933" s="4"/>
      <c r="U933" s="4"/>
    </row>
    <row r="934" spans="1:21" ht="15.75" customHeight="1">
      <c r="A934" s="52"/>
      <c r="B934" s="8"/>
      <c r="C934" s="56"/>
      <c r="D934" s="54"/>
      <c r="E934" s="54"/>
      <c r="F934" s="54"/>
      <c r="G934" s="54"/>
      <c r="H934" s="3"/>
      <c r="I934" s="3"/>
      <c r="J934" s="3"/>
      <c r="K934" s="3"/>
      <c r="L934" s="3"/>
      <c r="M934" s="3"/>
      <c r="N934" s="4"/>
      <c r="O934" s="4"/>
      <c r="P934" s="4"/>
      <c r="Q934" s="4"/>
      <c r="R934" s="4"/>
      <c r="S934" s="4"/>
      <c r="T934" s="4"/>
      <c r="U934" s="4"/>
    </row>
    <row r="935" spans="1:21" ht="15.75" customHeight="1">
      <c r="A935" s="52"/>
      <c r="B935" s="8"/>
      <c r="C935" s="56"/>
      <c r="D935" s="54"/>
      <c r="E935" s="54"/>
      <c r="F935" s="54"/>
      <c r="G935" s="54"/>
      <c r="H935" s="3"/>
      <c r="I935" s="3"/>
      <c r="J935" s="3"/>
      <c r="K935" s="3"/>
      <c r="L935" s="3"/>
      <c r="M935" s="3"/>
      <c r="N935" s="4"/>
      <c r="O935" s="4"/>
      <c r="P935" s="4"/>
      <c r="Q935" s="4"/>
      <c r="R935" s="4"/>
      <c r="S935" s="4"/>
      <c r="T935" s="4"/>
      <c r="U935" s="4"/>
    </row>
    <row r="936" spans="1:21" ht="15.75" customHeight="1">
      <c r="A936" s="52"/>
      <c r="B936" s="8"/>
      <c r="C936" s="56"/>
      <c r="D936" s="54"/>
      <c r="E936" s="54"/>
      <c r="F936" s="54"/>
      <c r="G936" s="54"/>
      <c r="H936" s="3"/>
      <c r="I936" s="3"/>
      <c r="J936" s="3"/>
      <c r="K936" s="3"/>
      <c r="L936" s="3"/>
      <c r="M936" s="3"/>
      <c r="N936" s="4"/>
      <c r="O936" s="4"/>
      <c r="P936" s="4"/>
      <c r="Q936" s="4"/>
      <c r="R936" s="4"/>
      <c r="S936" s="4"/>
      <c r="T936" s="4"/>
      <c r="U936" s="4"/>
    </row>
    <row r="937" spans="1:21" ht="15.75" customHeight="1">
      <c r="A937" s="52"/>
      <c r="B937" s="8"/>
      <c r="C937" s="56"/>
      <c r="D937" s="54"/>
      <c r="E937" s="54"/>
      <c r="F937" s="54"/>
      <c r="G937" s="54"/>
      <c r="H937" s="3"/>
      <c r="I937" s="3"/>
      <c r="J937" s="3"/>
      <c r="K937" s="3"/>
      <c r="L937" s="3"/>
      <c r="M937" s="3"/>
      <c r="N937" s="4"/>
      <c r="O937" s="4"/>
      <c r="P937" s="4"/>
      <c r="Q937" s="4"/>
      <c r="R937" s="4"/>
      <c r="S937" s="4"/>
      <c r="T937" s="4"/>
      <c r="U937" s="4"/>
    </row>
    <row r="938" spans="1:21" ht="15.75" customHeight="1">
      <c r="A938" s="52"/>
      <c r="B938" s="8"/>
      <c r="C938" s="56"/>
      <c r="D938" s="54"/>
      <c r="E938" s="54"/>
      <c r="F938" s="54"/>
      <c r="G938" s="54"/>
      <c r="H938" s="3"/>
      <c r="I938" s="3"/>
      <c r="J938" s="3"/>
      <c r="K938" s="3"/>
      <c r="L938" s="3"/>
      <c r="M938" s="3"/>
      <c r="N938" s="4"/>
      <c r="O938" s="4"/>
      <c r="P938" s="4"/>
      <c r="Q938" s="4"/>
      <c r="R938" s="4"/>
      <c r="S938" s="4"/>
      <c r="T938" s="4"/>
      <c r="U938" s="4"/>
    </row>
    <row r="939" spans="1:21" ht="15.75" customHeight="1">
      <c r="A939" s="52"/>
      <c r="B939" s="8"/>
      <c r="C939" s="56"/>
      <c r="D939" s="54"/>
      <c r="E939" s="54"/>
      <c r="F939" s="54"/>
      <c r="G939" s="54"/>
      <c r="H939" s="3"/>
      <c r="I939" s="3"/>
      <c r="J939" s="3"/>
      <c r="K939" s="3"/>
      <c r="L939" s="3"/>
      <c r="M939" s="3"/>
      <c r="N939" s="4"/>
      <c r="O939" s="4"/>
      <c r="P939" s="4"/>
      <c r="Q939" s="4"/>
      <c r="R939" s="4"/>
      <c r="S939" s="4"/>
      <c r="T939" s="4"/>
      <c r="U939" s="4"/>
    </row>
    <row r="940" spans="1:21" ht="15.75" customHeight="1">
      <c r="A940" s="52"/>
      <c r="B940" s="8"/>
      <c r="C940" s="56"/>
      <c r="D940" s="54"/>
      <c r="E940" s="54"/>
      <c r="F940" s="54"/>
      <c r="G940" s="54"/>
      <c r="H940" s="3"/>
      <c r="I940" s="3"/>
      <c r="J940" s="3"/>
      <c r="K940" s="3"/>
      <c r="L940" s="3"/>
      <c r="M940" s="3"/>
      <c r="N940" s="4"/>
      <c r="O940" s="4"/>
      <c r="P940" s="4"/>
      <c r="Q940" s="4"/>
      <c r="R940" s="4"/>
      <c r="S940" s="4"/>
      <c r="T940" s="4"/>
      <c r="U940" s="4"/>
    </row>
    <row r="941" spans="1:21" ht="15.75" customHeight="1">
      <c r="A941" s="52"/>
      <c r="B941" s="8"/>
      <c r="C941" s="56"/>
      <c r="D941" s="54"/>
      <c r="E941" s="54"/>
      <c r="F941" s="54"/>
      <c r="G941" s="54"/>
      <c r="H941" s="3"/>
      <c r="I941" s="3"/>
      <c r="J941" s="3"/>
      <c r="K941" s="3"/>
      <c r="L941" s="3"/>
      <c r="M941" s="3"/>
      <c r="N941" s="4"/>
      <c r="O941" s="4"/>
      <c r="P941" s="4"/>
      <c r="Q941" s="4"/>
      <c r="R941" s="4"/>
      <c r="S941" s="4"/>
      <c r="T941" s="4"/>
      <c r="U941" s="4"/>
    </row>
    <row r="942" spans="1:21" ht="15.75" customHeight="1">
      <c r="A942" s="52"/>
      <c r="B942" s="8"/>
      <c r="C942" s="56"/>
      <c r="D942" s="54"/>
      <c r="E942" s="54"/>
      <c r="F942" s="54"/>
      <c r="G942" s="54"/>
      <c r="H942" s="3"/>
      <c r="I942" s="3"/>
      <c r="J942" s="3"/>
      <c r="K942" s="3"/>
      <c r="L942" s="3"/>
      <c r="M942" s="3"/>
      <c r="N942" s="4"/>
      <c r="O942" s="4"/>
      <c r="P942" s="4"/>
      <c r="Q942" s="4"/>
      <c r="R942" s="4"/>
      <c r="S942" s="4"/>
      <c r="T942" s="4"/>
      <c r="U942" s="4"/>
    </row>
    <row r="943" spans="1:21" ht="15.75" customHeight="1">
      <c r="A943" s="52"/>
      <c r="B943" s="8"/>
      <c r="C943" s="56"/>
      <c r="D943" s="54"/>
      <c r="E943" s="54"/>
      <c r="F943" s="54"/>
      <c r="G943" s="54"/>
      <c r="H943" s="3"/>
      <c r="I943" s="3"/>
      <c r="J943" s="3"/>
      <c r="K943" s="3"/>
      <c r="L943" s="3"/>
      <c r="M943" s="3"/>
      <c r="N943" s="4"/>
      <c r="O943" s="4"/>
      <c r="P943" s="4"/>
      <c r="Q943" s="4"/>
      <c r="R943" s="4"/>
      <c r="S943" s="4"/>
      <c r="T943" s="4"/>
      <c r="U943" s="4"/>
    </row>
    <row r="944" spans="1:21" ht="15.75" customHeight="1">
      <c r="A944" s="52"/>
      <c r="B944" s="8"/>
      <c r="C944" s="56"/>
      <c r="D944" s="54"/>
      <c r="E944" s="54"/>
      <c r="F944" s="54"/>
      <c r="G944" s="54"/>
      <c r="H944" s="3"/>
      <c r="I944" s="3"/>
      <c r="J944" s="3"/>
      <c r="K944" s="3"/>
      <c r="L944" s="3"/>
      <c r="M944" s="3"/>
      <c r="N944" s="4"/>
      <c r="O944" s="4"/>
      <c r="P944" s="4"/>
      <c r="Q944" s="4"/>
      <c r="R944" s="4"/>
      <c r="S944" s="4"/>
      <c r="T944" s="4"/>
      <c r="U944" s="4"/>
    </row>
    <row r="945" spans="1:21" ht="15.75" customHeight="1">
      <c r="A945" s="52"/>
      <c r="B945" s="8"/>
      <c r="C945" s="56"/>
      <c r="D945" s="54"/>
      <c r="E945" s="54"/>
      <c r="F945" s="54"/>
      <c r="G945" s="54"/>
      <c r="H945" s="3"/>
      <c r="I945" s="3"/>
      <c r="J945" s="3"/>
      <c r="K945" s="3"/>
      <c r="L945" s="3"/>
      <c r="M945" s="3"/>
      <c r="N945" s="4"/>
      <c r="O945" s="4"/>
      <c r="P945" s="4"/>
      <c r="Q945" s="4"/>
      <c r="R945" s="4"/>
      <c r="S945" s="4"/>
      <c r="T945" s="4"/>
      <c r="U945" s="4"/>
    </row>
    <row r="946" spans="1:21" ht="15.75" customHeight="1">
      <c r="A946" s="52"/>
      <c r="B946" s="8"/>
      <c r="C946" s="56"/>
      <c r="D946" s="54"/>
      <c r="E946" s="54"/>
      <c r="F946" s="54"/>
      <c r="G946" s="54"/>
      <c r="H946" s="3"/>
      <c r="I946" s="3"/>
      <c r="J946" s="3"/>
      <c r="K946" s="3"/>
      <c r="L946" s="3"/>
      <c r="M946" s="3"/>
      <c r="N946" s="4"/>
      <c r="O946" s="4"/>
      <c r="P946" s="4"/>
      <c r="Q946" s="4"/>
      <c r="R946" s="4"/>
      <c r="S946" s="4"/>
      <c r="T946" s="4"/>
      <c r="U946" s="4"/>
    </row>
    <row r="947" spans="1:21" ht="15.75" customHeight="1">
      <c r="A947" s="52"/>
      <c r="B947" s="8"/>
      <c r="C947" s="56"/>
      <c r="D947" s="54"/>
      <c r="E947" s="54"/>
      <c r="F947" s="54"/>
      <c r="G947" s="54"/>
      <c r="H947" s="3"/>
      <c r="I947" s="3"/>
      <c r="J947" s="3"/>
      <c r="K947" s="3"/>
      <c r="L947" s="3"/>
      <c r="M947" s="3"/>
      <c r="N947" s="4"/>
      <c r="O947" s="4"/>
      <c r="P947" s="4"/>
      <c r="Q947" s="4"/>
      <c r="R947" s="4"/>
      <c r="S947" s="4"/>
      <c r="T947" s="4"/>
      <c r="U947" s="4"/>
    </row>
    <row r="948" spans="1:21" ht="15.75" customHeight="1">
      <c r="A948" s="52"/>
      <c r="B948" s="8"/>
      <c r="C948" s="56"/>
      <c r="D948" s="54"/>
      <c r="E948" s="54"/>
      <c r="F948" s="54"/>
      <c r="G948" s="54"/>
      <c r="H948" s="3"/>
      <c r="I948" s="3"/>
      <c r="J948" s="3"/>
      <c r="K948" s="3"/>
      <c r="L948" s="3"/>
      <c r="M948" s="3"/>
      <c r="N948" s="4"/>
      <c r="O948" s="4"/>
      <c r="P948" s="4"/>
      <c r="Q948" s="4"/>
      <c r="R948" s="4"/>
      <c r="S948" s="4"/>
      <c r="T948" s="4"/>
      <c r="U948" s="4"/>
    </row>
    <row r="949" spans="1:21" ht="15.75" customHeight="1">
      <c r="A949" s="52"/>
      <c r="B949" s="8"/>
      <c r="C949" s="56"/>
      <c r="D949" s="54"/>
      <c r="E949" s="54"/>
      <c r="F949" s="54"/>
      <c r="G949" s="54"/>
      <c r="H949" s="3"/>
      <c r="I949" s="3"/>
      <c r="J949" s="3"/>
      <c r="K949" s="3"/>
      <c r="L949" s="3"/>
      <c r="M949" s="3"/>
      <c r="N949" s="4"/>
      <c r="O949" s="4"/>
      <c r="P949" s="4"/>
      <c r="Q949" s="4"/>
      <c r="R949" s="4"/>
      <c r="S949" s="4"/>
      <c r="T949" s="4"/>
      <c r="U949" s="4"/>
    </row>
    <row r="950" spans="1:21" ht="15.75" customHeight="1">
      <c r="A950" s="52"/>
      <c r="B950" s="8"/>
      <c r="C950" s="56"/>
      <c r="D950" s="54"/>
      <c r="E950" s="54"/>
      <c r="F950" s="54"/>
      <c r="G950" s="54"/>
      <c r="H950" s="3"/>
      <c r="I950" s="3"/>
      <c r="J950" s="3"/>
      <c r="K950" s="3"/>
      <c r="L950" s="3"/>
      <c r="M950" s="3"/>
      <c r="N950" s="4"/>
      <c r="O950" s="4"/>
      <c r="P950" s="4"/>
      <c r="Q950" s="4"/>
      <c r="R950" s="4"/>
      <c r="S950" s="4"/>
      <c r="T950" s="4"/>
      <c r="U950" s="4"/>
    </row>
    <row r="951" spans="1:21" ht="15.75" customHeight="1">
      <c r="A951" s="52"/>
      <c r="B951" s="8"/>
      <c r="C951" s="56"/>
      <c r="D951" s="54"/>
      <c r="E951" s="54"/>
      <c r="F951" s="54"/>
      <c r="G951" s="54"/>
      <c r="H951" s="3"/>
      <c r="I951" s="3"/>
      <c r="J951" s="3"/>
      <c r="K951" s="3"/>
      <c r="L951" s="3"/>
      <c r="M951" s="3"/>
      <c r="N951" s="4"/>
      <c r="O951" s="4"/>
      <c r="P951" s="4"/>
      <c r="Q951" s="4"/>
      <c r="R951" s="4"/>
      <c r="S951" s="4"/>
      <c r="T951" s="4"/>
      <c r="U951" s="4"/>
    </row>
    <row r="952" spans="1:21" ht="15.75" customHeight="1">
      <c r="A952" s="52"/>
      <c r="B952" s="8"/>
      <c r="C952" s="56"/>
      <c r="D952" s="54"/>
      <c r="E952" s="54"/>
      <c r="F952" s="54"/>
      <c r="G952" s="54"/>
      <c r="H952" s="3"/>
      <c r="I952" s="3"/>
      <c r="J952" s="3"/>
      <c r="K952" s="3"/>
      <c r="L952" s="3"/>
      <c r="M952" s="3"/>
      <c r="N952" s="4"/>
      <c r="O952" s="4"/>
      <c r="P952" s="4"/>
      <c r="Q952" s="4"/>
      <c r="R952" s="4"/>
      <c r="S952" s="4"/>
      <c r="T952" s="4"/>
      <c r="U952" s="4"/>
    </row>
    <row r="953" spans="1:21" ht="15.75" customHeight="1">
      <c r="A953" s="52"/>
      <c r="B953" s="8"/>
      <c r="C953" s="56"/>
      <c r="D953" s="54"/>
      <c r="E953" s="54"/>
      <c r="F953" s="54"/>
      <c r="G953" s="54"/>
      <c r="H953" s="3"/>
      <c r="I953" s="3"/>
      <c r="J953" s="3"/>
      <c r="K953" s="3"/>
      <c r="L953" s="3"/>
      <c r="M953" s="3"/>
      <c r="N953" s="4"/>
      <c r="O953" s="4"/>
      <c r="P953" s="4"/>
      <c r="Q953" s="4"/>
      <c r="R953" s="4"/>
      <c r="S953" s="4"/>
      <c r="T953" s="4"/>
      <c r="U953" s="4"/>
    </row>
    <row r="954" spans="1:21" ht="15.75" customHeight="1">
      <c r="A954" s="52"/>
      <c r="B954" s="8"/>
      <c r="C954" s="56"/>
      <c r="D954" s="54"/>
      <c r="E954" s="54"/>
      <c r="F954" s="54"/>
      <c r="G954" s="54"/>
      <c r="H954" s="3"/>
      <c r="I954" s="3"/>
      <c r="J954" s="3"/>
      <c r="K954" s="3"/>
      <c r="L954" s="3"/>
      <c r="M954" s="3"/>
      <c r="N954" s="4"/>
      <c r="O954" s="4"/>
      <c r="P954" s="4"/>
      <c r="Q954" s="4"/>
      <c r="R954" s="4"/>
      <c r="S954" s="4"/>
      <c r="T954" s="4"/>
      <c r="U954" s="4"/>
    </row>
    <row r="955" spans="1:21" ht="15.75" customHeight="1">
      <c r="A955" s="52"/>
      <c r="B955" s="8"/>
      <c r="C955" s="56"/>
      <c r="D955" s="54"/>
      <c r="E955" s="54"/>
      <c r="F955" s="54"/>
      <c r="G955" s="54"/>
      <c r="H955" s="3"/>
      <c r="I955" s="3"/>
      <c r="J955" s="3"/>
      <c r="K955" s="3"/>
      <c r="L955" s="3"/>
      <c r="M955" s="3"/>
      <c r="N955" s="4"/>
      <c r="O955" s="4"/>
      <c r="P955" s="4"/>
      <c r="Q955" s="4"/>
      <c r="R955" s="4"/>
      <c r="S955" s="4"/>
      <c r="T955" s="4"/>
      <c r="U955" s="4"/>
    </row>
    <row r="956" spans="1:21" ht="15.75" customHeight="1">
      <c r="A956" s="52"/>
      <c r="B956" s="8"/>
      <c r="C956" s="56"/>
      <c r="D956" s="54"/>
      <c r="E956" s="54"/>
      <c r="F956" s="54"/>
      <c r="G956" s="54"/>
      <c r="H956" s="3"/>
      <c r="I956" s="3"/>
      <c r="J956" s="3"/>
      <c r="K956" s="3"/>
      <c r="L956" s="3"/>
      <c r="M956" s="3"/>
      <c r="N956" s="4"/>
      <c r="O956" s="4"/>
      <c r="P956" s="4"/>
      <c r="Q956" s="4"/>
      <c r="R956" s="4"/>
      <c r="S956" s="4"/>
      <c r="T956" s="4"/>
      <c r="U956" s="4"/>
    </row>
    <row r="957" spans="1:21" ht="15.75" customHeight="1">
      <c r="A957" s="52"/>
      <c r="B957" s="8"/>
      <c r="C957" s="56"/>
      <c r="D957" s="54"/>
      <c r="E957" s="54"/>
      <c r="F957" s="54"/>
      <c r="G957" s="54"/>
      <c r="H957" s="3"/>
      <c r="I957" s="3"/>
      <c r="J957" s="3"/>
      <c r="K957" s="3"/>
      <c r="L957" s="3"/>
      <c r="M957" s="3"/>
      <c r="N957" s="4"/>
      <c r="O957" s="4"/>
      <c r="P957" s="4"/>
      <c r="Q957" s="4"/>
      <c r="R957" s="4"/>
      <c r="S957" s="4"/>
      <c r="T957" s="4"/>
      <c r="U957" s="4"/>
    </row>
    <row r="958" spans="1:21" ht="15.75" customHeight="1">
      <c r="A958" s="52"/>
      <c r="B958" s="8"/>
      <c r="C958" s="56"/>
      <c r="D958" s="54"/>
      <c r="E958" s="54"/>
      <c r="F958" s="54"/>
      <c r="G958" s="54"/>
      <c r="H958" s="3"/>
      <c r="I958" s="3"/>
      <c r="J958" s="3"/>
      <c r="K958" s="3"/>
      <c r="L958" s="3"/>
      <c r="M958" s="3"/>
      <c r="N958" s="4"/>
      <c r="O958" s="4"/>
      <c r="P958" s="4"/>
      <c r="Q958" s="4"/>
      <c r="R958" s="4"/>
      <c r="S958" s="4"/>
      <c r="T958" s="4"/>
      <c r="U958" s="4"/>
    </row>
    <row r="959" spans="1:21" ht="15.75" customHeight="1">
      <c r="A959" s="52"/>
      <c r="B959" s="8"/>
      <c r="C959" s="56"/>
      <c r="D959" s="54"/>
      <c r="E959" s="54"/>
      <c r="F959" s="54"/>
      <c r="G959" s="54"/>
      <c r="H959" s="3"/>
      <c r="I959" s="3"/>
      <c r="J959" s="3"/>
      <c r="K959" s="3"/>
      <c r="L959" s="3"/>
      <c r="M959" s="3"/>
      <c r="N959" s="4"/>
      <c r="O959" s="4"/>
      <c r="P959" s="4"/>
      <c r="Q959" s="4"/>
      <c r="R959" s="4"/>
      <c r="S959" s="4"/>
      <c r="T959" s="4"/>
      <c r="U959" s="4"/>
    </row>
    <row r="960" spans="1:21" ht="15.75" customHeight="1">
      <c r="A960" s="52"/>
      <c r="B960" s="8"/>
      <c r="C960" s="56"/>
      <c r="D960" s="54"/>
      <c r="E960" s="54"/>
      <c r="F960" s="54"/>
      <c r="G960" s="54"/>
      <c r="H960" s="3"/>
      <c r="I960" s="3"/>
      <c r="J960" s="3"/>
      <c r="K960" s="3"/>
      <c r="L960" s="3"/>
      <c r="M960" s="3"/>
      <c r="N960" s="4"/>
      <c r="O960" s="4"/>
      <c r="P960" s="4"/>
      <c r="Q960" s="4"/>
      <c r="R960" s="4"/>
      <c r="S960" s="4"/>
      <c r="T960" s="4"/>
      <c r="U960" s="4"/>
    </row>
    <row r="961" spans="1:21" ht="15.75" customHeight="1">
      <c r="A961" s="52"/>
      <c r="B961" s="8"/>
      <c r="C961" s="56"/>
      <c r="D961" s="54"/>
      <c r="E961" s="54"/>
      <c r="F961" s="54"/>
      <c r="G961" s="54"/>
      <c r="H961" s="3"/>
      <c r="I961" s="3"/>
      <c r="J961" s="3"/>
      <c r="K961" s="3"/>
      <c r="L961" s="3"/>
      <c r="M961" s="3"/>
      <c r="N961" s="4"/>
      <c r="O961" s="4"/>
      <c r="P961" s="4"/>
      <c r="Q961" s="4"/>
      <c r="R961" s="4"/>
      <c r="S961" s="4"/>
      <c r="T961" s="4"/>
      <c r="U961" s="4"/>
    </row>
    <row r="962" spans="1:21" ht="15.75" customHeight="1">
      <c r="A962" s="52"/>
      <c r="B962" s="8"/>
      <c r="C962" s="56"/>
      <c r="D962" s="54"/>
      <c r="E962" s="54"/>
      <c r="F962" s="54"/>
      <c r="G962" s="54"/>
      <c r="H962" s="3"/>
      <c r="I962" s="3"/>
      <c r="J962" s="3"/>
      <c r="K962" s="3"/>
      <c r="L962" s="3"/>
      <c r="M962" s="3"/>
      <c r="N962" s="4"/>
      <c r="O962" s="4"/>
      <c r="P962" s="4"/>
      <c r="Q962" s="4"/>
      <c r="R962" s="4"/>
      <c r="S962" s="4"/>
      <c r="T962" s="4"/>
      <c r="U962" s="4"/>
    </row>
    <row r="963" spans="1:21" ht="15.75" customHeight="1">
      <c r="A963" s="52"/>
      <c r="B963" s="8"/>
      <c r="C963" s="56"/>
      <c r="D963" s="54"/>
      <c r="E963" s="54"/>
      <c r="F963" s="54"/>
      <c r="G963" s="54"/>
      <c r="H963" s="3"/>
      <c r="I963" s="3"/>
      <c r="J963" s="3"/>
      <c r="K963" s="3"/>
      <c r="L963" s="3"/>
      <c r="M963" s="3"/>
      <c r="N963" s="4"/>
      <c r="O963" s="4"/>
      <c r="P963" s="4"/>
      <c r="Q963" s="4"/>
      <c r="R963" s="4"/>
      <c r="S963" s="4"/>
      <c r="T963" s="4"/>
      <c r="U963" s="4"/>
    </row>
    <row r="964" spans="1:21" ht="15.75" customHeight="1">
      <c r="A964" s="52"/>
      <c r="B964" s="8"/>
      <c r="C964" s="56"/>
      <c r="D964" s="54"/>
      <c r="E964" s="54"/>
      <c r="F964" s="54"/>
      <c r="G964" s="54"/>
      <c r="H964" s="3"/>
      <c r="I964" s="3"/>
      <c r="J964" s="3"/>
      <c r="K964" s="3"/>
      <c r="L964" s="3"/>
      <c r="M964" s="3"/>
      <c r="N964" s="4"/>
      <c r="O964" s="4"/>
      <c r="P964" s="4"/>
      <c r="Q964" s="4"/>
      <c r="R964" s="4"/>
      <c r="S964" s="4"/>
      <c r="T964" s="4"/>
      <c r="U964" s="4"/>
    </row>
    <row r="965" spans="1:21" ht="15.75" customHeight="1">
      <c r="A965" s="52"/>
      <c r="B965" s="8"/>
      <c r="C965" s="56"/>
      <c r="D965" s="54"/>
      <c r="E965" s="54"/>
      <c r="F965" s="54"/>
      <c r="G965" s="54"/>
      <c r="H965" s="3"/>
      <c r="I965" s="3"/>
      <c r="J965" s="3"/>
      <c r="K965" s="3"/>
      <c r="L965" s="3"/>
      <c r="M965" s="3"/>
      <c r="N965" s="4"/>
      <c r="O965" s="4"/>
      <c r="P965" s="4"/>
      <c r="Q965" s="4"/>
      <c r="R965" s="4"/>
      <c r="S965" s="4"/>
      <c r="T965" s="4"/>
      <c r="U965" s="4"/>
    </row>
    <row r="966" spans="1:21" ht="15.75" customHeight="1">
      <c r="A966" s="52"/>
      <c r="B966" s="8"/>
      <c r="C966" s="56"/>
      <c r="D966" s="54"/>
      <c r="E966" s="54"/>
      <c r="F966" s="54"/>
      <c r="G966" s="54"/>
      <c r="H966" s="3"/>
      <c r="I966" s="3"/>
      <c r="J966" s="3"/>
      <c r="K966" s="3"/>
      <c r="L966" s="3"/>
      <c r="M966" s="3"/>
      <c r="N966" s="4"/>
      <c r="O966" s="4"/>
      <c r="P966" s="4"/>
      <c r="Q966" s="4"/>
      <c r="R966" s="4"/>
      <c r="S966" s="4"/>
      <c r="T966" s="4"/>
      <c r="U966" s="4"/>
    </row>
    <row r="967" spans="1:21" ht="15.75" customHeight="1">
      <c r="A967" s="52"/>
      <c r="B967" s="8"/>
      <c r="C967" s="56"/>
      <c r="D967" s="54"/>
      <c r="E967" s="54"/>
      <c r="F967" s="54"/>
      <c r="G967" s="54"/>
      <c r="H967" s="3"/>
      <c r="I967" s="3"/>
      <c r="J967" s="3"/>
      <c r="K967" s="3"/>
      <c r="L967" s="3"/>
      <c r="M967" s="3"/>
      <c r="N967" s="4"/>
      <c r="O967" s="4"/>
      <c r="P967" s="4"/>
      <c r="Q967" s="4"/>
      <c r="R967" s="4"/>
      <c r="S967" s="4"/>
      <c r="T967" s="4"/>
      <c r="U967" s="4"/>
    </row>
    <row r="968" spans="1:21" ht="15.75" customHeight="1">
      <c r="A968" s="52"/>
      <c r="B968" s="8"/>
      <c r="C968" s="56"/>
      <c r="D968" s="54"/>
      <c r="E968" s="54"/>
      <c r="F968" s="54"/>
      <c r="G968" s="54"/>
      <c r="H968" s="3"/>
      <c r="I968" s="3"/>
      <c r="J968" s="3"/>
      <c r="K968" s="3"/>
      <c r="L968" s="3"/>
      <c r="M968" s="3"/>
      <c r="N968" s="4"/>
      <c r="O968" s="4"/>
      <c r="P968" s="4"/>
      <c r="Q968" s="4"/>
      <c r="R968" s="4"/>
      <c r="S968" s="4"/>
      <c r="T968" s="4"/>
      <c r="U968" s="4"/>
    </row>
    <row r="969" spans="1:21" ht="15.75" customHeight="1">
      <c r="A969" s="52"/>
      <c r="B969" s="8"/>
      <c r="C969" s="56"/>
      <c r="D969" s="54"/>
      <c r="E969" s="54"/>
      <c r="F969" s="54"/>
      <c r="G969" s="54"/>
      <c r="H969" s="3"/>
      <c r="I969" s="3"/>
      <c r="J969" s="3"/>
      <c r="K969" s="3"/>
      <c r="L969" s="3"/>
      <c r="M969" s="3"/>
      <c r="N969" s="4"/>
      <c r="O969" s="4"/>
      <c r="P969" s="4"/>
      <c r="Q969" s="4"/>
      <c r="R969" s="4"/>
      <c r="S969" s="4"/>
      <c r="T969" s="4"/>
      <c r="U969" s="4"/>
    </row>
    <row r="970" spans="1:21" ht="15.75" customHeight="1">
      <c r="A970" s="52"/>
      <c r="B970" s="8"/>
      <c r="C970" s="56"/>
      <c r="D970" s="54"/>
      <c r="E970" s="54"/>
      <c r="F970" s="54"/>
      <c r="G970" s="54"/>
      <c r="H970" s="3"/>
      <c r="I970" s="3"/>
      <c r="J970" s="3"/>
      <c r="K970" s="3"/>
      <c r="L970" s="3"/>
      <c r="M970" s="3"/>
      <c r="N970" s="4"/>
      <c r="O970" s="4"/>
      <c r="P970" s="4"/>
      <c r="Q970" s="4"/>
      <c r="R970" s="4"/>
      <c r="S970" s="4"/>
      <c r="T970" s="4"/>
      <c r="U970" s="4"/>
    </row>
    <row r="971" spans="1:21" ht="15.75" customHeight="1">
      <c r="A971" s="52"/>
      <c r="B971" s="8"/>
      <c r="C971" s="56"/>
      <c r="D971" s="54"/>
      <c r="E971" s="54"/>
      <c r="F971" s="54"/>
      <c r="G971" s="54"/>
      <c r="H971" s="3"/>
      <c r="I971" s="3"/>
      <c r="J971" s="3"/>
      <c r="K971" s="3"/>
      <c r="L971" s="3"/>
      <c r="M971" s="3"/>
      <c r="N971" s="4"/>
      <c r="O971" s="4"/>
      <c r="P971" s="4"/>
      <c r="Q971" s="4"/>
      <c r="R971" s="4"/>
      <c r="S971" s="4"/>
      <c r="T971" s="4"/>
      <c r="U971" s="4"/>
    </row>
    <row r="972" spans="1:21" ht="15.75" customHeight="1">
      <c r="A972" s="52"/>
      <c r="B972" s="8"/>
      <c r="C972" s="56"/>
      <c r="D972" s="54"/>
      <c r="E972" s="54"/>
      <c r="F972" s="54"/>
      <c r="G972" s="54"/>
      <c r="H972" s="3"/>
      <c r="I972" s="3"/>
      <c r="J972" s="3"/>
      <c r="K972" s="3"/>
      <c r="L972" s="3"/>
      <c r="M972" s="3"/>
      <c r="N972" s="4"/>
      <c r="O972" s="4"/>
      <c r="P972" s="4"/>
      <c r="Q972" s="4"/>
      <c r="R972" s="4"/>
      <c r="S972" s="4"/>
      <c r="T972" s="4"/>
      <c r="U972" s="4"/>
    </row>
    <row r="973" spans="1:21" ht="15.75" customHeight="1">
      <c r="A973" s="52"/>
      <c r="B973" s="8"/>
      <c r="C973" s="56"/>
      <c r="D973" s="54"/>
      <c r="E973" s="54"/>
      <c r="F973" s="54"/>
      <c r="G973" s="54"/>
      <c r="H973" s="3"/>
      <c r="I973" s="3"/>
      <c r="J973" s="3"/>
      <c r="K973" s="3"/>
      <c r="L973" s="3"/>
      <c r="M973" s="3"/>
      <c r="N973" s="4"/>
      <c r="O973" s="4"/>
      <c r="P973" s="4"/>
      <c r="Q973" s="4"/>
      <c r="R973" s="4"/>
      <c r="S973" s="4"/>
      <c r="T973" s="4"/>
      <c r="U973" s="4"/>
    </row>
    <row r="974" spans="1:21" ht="15.75" customHeight="1">
      <c r="A974" s="52"/>
      <c r="B974" s="8"/>
      <c r="C974" s="56"/>
      <c r="D974" s="54"/>
      <c r="E974" s="54"/>
      <c r="F974" s="54"/>
      <c r="G974" s="54"/>
      <c r="H974" s="3"/>
      <c r="I974" s="3"/>
      <c r="J974" s="3"/>
      <c r="K974" s="3"/>
      <c r="L974" s="3"/>
      <c r="M974" s="3"/>
      <c r="N974" s="4"/>
      <c r="O974" s="4"/>
      <c r="P974" s="4"/>
      <c r="Q974" s="4"/>
      <c r="R974" s="4"/>
      <c r="S974" s="4"/>
      <c r="T974" s="4"/>
      <c r="U974" s="4"/>
    </row>
    <row r="975" spans="1:21" ht="15.75" customHeight="1">
      <c r="A975" s="52"/>
      <c r="B975" s="8"/>
      <c r="C975" s="56"/>
      <c r="D975" s="54"/>
      <c r="E975" s="54"/>
      <c r="F975" s="54"/>
      <c r="G975" s="54"/>
      <c r="H975" s="3"/>
      <c r="I975" s="3"/>
      <c r="J975" s="3"/>
      <c r="K975" s="3"/>
      <c r="L975" s="3"/>
      <c r="M975" s="3"/>
      <c r="N975" s="4"/>
      <c r="O975" s="4"/>
      <c r="P975" s="4"/>
      <c r="Q975" s="4"/>
      <c r="R975" s="4"/>
      <c r="S975" s="4"/>
      <c r="T975" s="4"/>
      <c r="U975" s="4"/>
    </row>
    <row r="976" spans="1:21" ht="15.75" customHeight="1">
      <c r="A976" s="52"/>
      <c r="B976" s="8"/>
      <c r="C976" s="56"/>
      <c r="D976" s="54"/>
      <c r="E976" s="54"/>
      <c r="F976" s="54"/>
      <c r="G976" s="54"/>
      <c r="H976" s="3"/>
      <c r="I976" s="3"/>
      <c r="J976" s="3"/>
      <c r="K976" s="3"/>
      <c r="L976" s="3"/>
      <c r="M976" s="3"/>
      <c r="N976" s="4"/>
      <c r="O976" s="4"/>
      <c r="P976" s="4"/>
      <c r="Q976" s="4"/>
      <c r="R976" s="4"/>
      <c r="S976" s="4"/>
      <c r="T976" s="4"/>
      <c r="U976" s="4"/>
    </row>
    <row r="977" spans="1:21" ht="15.75" customHeight="1">
      <c r="A977" s="52"/>
      <c r="B977" s="8"/>
      <c r="C977" s="56"/>
      <c r="D977" s="54"/>
      <c r="E977" s="54"/>
      <c r="F977" s="54"/>
      <c r="G977" s="54"/>
      <c r="H977" s="3"/>
      <c r="I977" s="3"/>
      <c r="J977" s="3"/>
      <c r="K977" s="3"/>
      <c r="L977" s="3"/>
      <c r="M977" s="3"/>
      <c r="N977" s="4"/>
      <c r="O977" s="4"/>
      <c r="P977" s="4"/>
      <c r="Q977" s="4"/>
      <c r="R977" s="4"/>
      <c r="S977" s="4"/>
      <c r="T977" s="4"/>
      <c r="U977" s="4"/>
    </row>
    <row r="978" spans="1:21" ht="15.75" customHeight="1">
      <c r="A978" s="52"/>
      <c r="B978" s="8"/>
      <c r="C978" s="56"/>
      <c r="D978" s="54"/>
      <c r="E978" s="54"/>
      <c r="F978" s="54"/>
      <c r="G978" s="54"/>
      <c r="H978" s="3"/>
      <c r="I978" s="3"/>
      <c r="J978" s="3"/>
      <c r="K978" s="3"/>
      <c r="L978" s="3"/>
      <c r="M978" s="3"/>
      <c r="N978" s="4"/>
      <c r="O978" s="4"/>
      <c r="P978" s="4"/>
      <c r="Q978" s="4"/>
      <c r="R978" s="4"/>
      <c r="S978" s="4"/>
      <c r="T978" s="4"/>
      <c r="U978" s="4"/>
    </row>
    <row r="979" spans="1:21" ht="15.75" customHeight="1">
      <c r="A979" s="52"/>
      <c r="B979" s="8"/>
      <c r="C979" s="56"/>
      <c r="D979" s="54"/>
      <c r="E979" s="54"/>
      <c r="F979" s="54"/>
      <c r="G979" s="54"/>
      <c r="H979" s="3"/>
      <c r="I979" s="3"/>
      <c r="J979" s="3"/>
      <c r="K979" s="3"/>
      <c r="L979" s="3"/>
      <c r="M979" s="3"/>
      <c r="N979" s="4"/>
      <c r="O979" s="4"/>
      <c r="P979" s="4"/>
      <c r="Q979" s="4"/>
      <c r="R979" s="4"/>
      <c r="S979" s="4"/>
      <c r="T979" s="4"/>
      <c r="U979" s="4"/>
    </row>
    <row r="980" spans="1:21" ht="15.75" customHeight="1">
      <c r="A980" s="52"/>
      <c r="B980" s="8"/>
      <c r="C980" s="56"/>
      <c r="D980" s="54"/>
      <c r="E980" s="54"/>
      <c r="F980" s="54"/>
      <c r="G980" s="54"/>
      <c r="H980" s="3"/>
      <c r="I980" s="3"/>
      <c r="J980" s="3"/>
      <c r="K980" s="3"/>
      <c r="L980" s="3"/>
      <c r="M980" s="3"/>
      <c r="N980" s="4"/>
      <c r="O980" s="4"/>
      <c r="P980" s="4"/>
      <c r="Q980" s="4"/>
      <c r="R980" s="4"/>
      <c r="S980" s="4"/>
      <c r="T980" s="4"/>
      <c r="U980" s="4"/>
    </row>
    <row r="981" spans="1:21" ht="15.75" customHeight="1">
      <c r="A981" s="52"/>
      <c r="B981" s="8"/>
      <c r="C981" s="56"/>
      <c r="D981" s="54"/>
      <c r="E981" s="54"/>
      <c r="F981" s="54"/>
      <c r="G981" s="54"/>
      <c r="H981" s="3"/>
      <c r="I981" s="3"/>
      <c r="J981" s="3"/>
      <c r="K981" s="3"/>
      <c r="L981" s="3"/>
      <c r="M981" s="3"/>
      <c r="N981" s="4"/>
      <c r="O981" s="4"/>
      <c r="P981" s="4"/>
      <c r="Q981" s="4"/>
      <c r="R981" s="4"/>
      <c r="S981" s="4"/>
      <c r="T981" s="4"/>
      <c r="U981" s="4"/>
    </row>
    <row r="982" spans="1:21" ht="15.75" customHeight="1">
      <c r="A982" s="52"/>
      <c r="B982" s="8"/>
      <c r="C982" s="56"/>
      <c r="D982" s="54"/>
      <c r="E982" s="54"/>
      <c r="F982" s="54"/>
      <c r="G982" s="54"/>
      <c r="H982" s="3"/>
      <c r="I982" s="3"/>
      <c r="J982" s="3"/>
      <c r="K982" s="3"/>
      <c r="L982" s="3"/>
      <c r="M982" s="3"/>
      <c r="N982" s="4"/>
      <c r="O982" s="4"/>
      <c r="P982" s="4"/>
      <c r="Q982" s="4"/>
      <c r="R982" s="4"/>
      <c r="S982" s="4"/>
      <c r="T982" s="4"/>
      <c r="U982" s="4"/>
    </row>
    <row r="983" spans="1:21" ht="15.75" customHeight="1">
      <c r="A983" s="52"/>
      <c r="B983" s="8"/>
      <c r="C983" s="56"/>
      <c r="D983" s="54"/>
      <c r="E983" s="54"/>
      <c r="F983" s="54"/>
      <c r="G983" s="54"/>
      <c r="H983" s="3"/>
      <c r="I983" s="3"/>
      <c r="J983" s="3"/>
      <c r="K983" s="3"/>
      <c r="L983" s="3"/>
      <c r="M983" s="3"/>
      <c r="N983" s="4"/>
      <c r="O983" s="4"/>
      <c r="P983" s="4"/>
      <c r="Q983" s="4"/>
      <c r="R983" s="4"/>
      <c r="S983" s="4"/>
      <c r="T983" s="4"/>
      <c r="U983" s="4"/>
    </row>
    <row r="984" spans="1:21" ht="15.75" customHeight="1">
      <c r="A984" s="52"/>
      <c r="B984" s="8"/>
      <c r="C984" s="56"/>
      <c r="D984" s="54"/>
      <c r="E984" s="54"/>
      <c r="F984" s="54"/>
      <c r="G984" s="54"/>
      <c r="H984" s="3"/>
      <c r="I984" s="3"/>
      <c r="J984" s="3"/>
      <c r="K984" s="3"/>
      <c r="L984" s="3"/>
      <c r="M984" s="3"/>
      <c r="N984" s="4"/>
      <c r="O984" s="4"/>
      <c r="P984" s="4"/>
      <c r="Q984" s="4"/>
      <c r="R984" s="4"/>
      <c r="S984" s="4"/>
      <c r="T984" s="4"/>
      <c r="U984" s="4"/>
    </row>
    <row r="985" spans="1:21" ht="15.75" customHeight="1">
      <c r="A985" s="52"/>
      <c r="B985" s="8"/>
      <c r="C985" s="56"/>
      <c r="D985" s="54"/>
      <c r="E985" s="54"/>
      <c r="F985" s="54"/>
      <c r="G985" s="54"/>
      <c r="H985" s="3"/>
      <c r="I985" s="3"/>
      <c r="J985" s="3"/>
      <c r="K985" s="3"/>
      <c r="L985" s="3"/>
      <c r="M985" s="3"/>
      <c r="N985" s="4"/>
      <c r="O985" s="4"/>
      <c r="P985" s="4"/>
      <c r="Q985" s="4"/>
      <c r="R985" s="4"/>
      <c r="S985" s="4"/>
      <c r="T985" s="4"/>
      <c r="U985" s="4"/>
    </row>
    <row r="986" spans="1:21" ht="15.75" customHeight="1">
      <c r="A986" s="52"/>
      <c r="B986" s="8"/>
      <c r="C986" s="56"/>
      <c r="D986" s="54"/>
      <c r="E986" s="54"/>
      <c r="F986" s="54"/>
      <c r="G986" s="54"/>
      <c r="H986" s="3"/>
      <c r="I986" s="3"/>
      <c r="J986" s="3"/>
      <c r="K986" s="3"/>
      <c r="L986" s="3"/>
      <c r="M986" s="3"/>
      <c r="N986" s="4"/>
      <c r="O986" s="4"/>
      <c r="P986" s="4"/>
      <c r="Q986" s="4"/>
      <c r="R986" s="4"/>
      <c r="S986" s="4"/>
      <c r="T986" s="4"/>
      <c r="U986" s="4"/>
    </row>
    <row r="987" spans="1:21" ht="15.75" customHeight="1">
      <c r="A987" s="52"/>
      <c r="B987" s="8"/>
      <c r="C987" s="56"/>
      <c r="D987" s="54"/>
      <c r="E987" s="54"/>
      <c r="F987" s="54"/>
      <c r="G987" s="54"/>
      <c r="H987" s="3"/>
      <c r="I987" s="3"/>
      <c r="J987" s="3"/>
      <c r="K987" s="3"/>
      <c r="L987" s="3"/>
      <c r="M987" s="3"/>
      <c r="N987" s="4"/>
      <c r="O987" s="4"/>
      <c r="P987" s="4"/>
      <c r="Q987" s="4"/>
      <c r="R987" s="4"/>
      <c r="S987" s="4"/>
      <c r="T987" s="4"/>
      <c r="U987" s="4"/>
    </row>
    <row r="988" spans="1:21" ht="15.75" customHeight="1">
      <c r="A988" s="52"/>
      <c r="B988" s="8"/>
      <c r="C988" s="56"/>
      <c r="D988" s="54"/>
      <c r="E988" s="54"/>
      <c r="F988" s="54"/>
      <c r="G988" s="54"/>
      <c r="H988" s="3"/>
      <c r="I988" s="3"/>
      <c r="J988" s="3"/>
      <c r="K988" s="3"/>
      <c r="L988" s="3"/>
      <c r="M988" s="3"/>
      <c r="N988" s="4"/>
      <c r="O988" s="4"/>
      <c r="P988" s="4"/>
      <c r="Q988" s="4"/>
      <c r="R988" s="4"/>
      <c r="S988" s="4"/>
      <c r="T988" s="4"/>
      <c r="U988" s="4"/>
    </row>
    <row r="989" spans="1:21" ht="15.75" customHeight="1">
      <c r="A989" s="52"/>
      <c r="B989" s="8"/>
      <c r="C989" s="56"/>
      <c r="D989" s="54"/>
      <c r="E989" s="54"/>
      <c r="F989" s="54"/>
      <c r="G989" s="54"/>
      <c r="H989" s="3"/>
      <c r="I989" s="3"/>
      <c r="J989" s="3"/>
      <c r="K989" s="3"/>
      <c r="L989" s="3"/>
      <c r="M989" s="3"/>
      <c r="N989" s="4"/>
      <c r="O989" s="4"/>
      <c r="P989" s="4"/>
      <c r="Q989" s="4"/>
      <c r="R989" s="4"/>
      <c r="S989" s="4"/>
      <c r="T989" s="4"/>
      <c r="U989" s="4"/>
    </row>
    <row r="990" spans="1:21" ht="15.75" customHeight="1">
      <c r="A990" s="52"/>
      <c r="B990" s="8"/>
      <c r="C990" s="56"/>
      <c r="D990" s="54"/>
      <c r="E990" s="54"/>
      <c r="F990" s="54"/>
      <c r="G990" s="54"/>
      <c r="H990" s="3"/>
      <c r="I990" s="3"/>
      <c r="J990" s="3"/>
      <c r="K990" s="3"/>
      <c r="L990" s="3"/>
      <c r="M990" s="3"/>
      <c r="N990" s="4"/>
      <c r="O990" s="4"/>
      <c r="P990" s="4"/>
      <c r="Q990" s="4"/>
      <c r="R990" s="4"/>
      <c r="S990" s="4"/>
      <c r="T990" s="4"/>
      <c r="U990" s="4"/>
    </row>
    <row r="991" spans="1:21" ht="15.75" customHeight="1">
      <c r="A991" s="52"/>
      <c r="B991" s="8"/>
      <c r="C991" s="56"/>
      <c r="D991" s="54"/>
      <c r="E991" s="54"/>
      <c r="F991" s="54"/>
      <c r="G991" s="54"/>
      <c r="H991" s="3"/>
      <c r="I991" s="3"/>
      <c r="J991" s="3"/>
      <c r="K991" s="3"/>
      <c r="L991" s="3"/>
      <c r="M991" s="3"/>
      <c r="N991" s="4"/>
      <c r="O991" s="4"/>
      <c r="P991" s="4"/>
      <c r="Q991" s="4"/>
      <c r="R991" s="4"/>
      <c r="S991" s="4"/>
      <c r="T991" s="4"/>
      <c r="U991" s="4"/>
    </row>
    <row r="992" spans="1:21" ht="15.75" customHeight="1">
      <c r="A992" s="52"/>
      <c r="B992" s="8"/>
      <c r="C992" s="56"/>
      <c r="D992" s="54"/>
      <c r="E992" s="54"/>
      <c r="F992" s="54"/>
      <c r="G992" s="54"/>
      <c r="H992" s="3"/>
      <c r="I992" s="3"/>
      <c r="J992" s="3"/>
      <c r="K992" s="3"/>
      <c r="L992" s="3"/>
      <c r="M992" s="3"/>
      <c r="N992" s="4"/>
      <c r="O992" s="4"/>
      <c r="P992" s="4"/>
      <c r="Q992" s="4"/>
      <c r="R992" s="4"/>
      <c r="S992" s="4"/>
      <c r="T992" s="4"/>
      <c r="U992" s="4"/>
    </row>
    <row r="993" spans="1:21" ht="15.75" customHeight="1">
      <c r="A993" s="52"/>
      <c r="B993" s="8"/>
      <c r="C993" s="56"/>
      <c r="D993" s="54"/>
      <c r="E993" s="54"/>
      <c r="F993" s="54"/>
      <c r="G993" s="54"/>
      <c r="H993" s="3"/>
      <c r="I993" s="3"/>
      <c r="J993" s="3"/>
      <c r="K993" s="3"/>
      <c r="L993" s="3"/>
      <c r="M993" s="3"/>
      <c r="N993" s="4"/>
      <c r="O993" s="4"/>
      <c r="P993" s="4"/>
      <c r="Q993" s="4"/>
      <c r="R993" s="4"/>
      <c r="S993" s="4"/>
      <c r="T993" s="4"/>
      <c r="U993" s="4"/>
    </row>
    <row r="994" spans="1:21" ht="15.75" customHeight="1">
      <c r="A994" s="52"/>
      <c r="B994" s="8"/>
      <c r="C994" s="56"/>
      <c r="D994" s="54"/>
      <c r="E994" s="54"/>
      <c r="F994" s="54"/>
      <c r="G994" s="54"/>
      <c r="H994" s="3"/>
      <c r="I994" s="3"/>
      <c r="J994" s="3"/>
      <c r="K994" s="3"/>
      <c r="L994" s="3"/>
      <c r="M994" s="3"/>
      <c r="N994" s="4"/>
      <c r="O994" s="4"/>
      <c r="P994" s="4"/>
      <c r="Q994" s="4"/>
      <c r="R994" s="4"/>
      <c r="S994" s="4"/>
      <c r="T994" s="4"/>
      <c r="U994" s="4"/>
    </row>
    <row r="995" spans="1:21" ht="15.75" customHeight="1">
      <c r="A995" s="52"/>
      <c r="B995" s="8"/>
      <c r="C995" s="56"/>
      <c r="D995" s="54"/>
      <c r="E995" s="54"/>
      <c r="F995" s="54"/>
      <c r="G995" s="54"/>
      <c r="H995" s="3"/>
      <c r="I995" s="3"/>
      <c r="J995" s="3"/>
      <c r="K995" s="3"/>
      <c r="L995" s="3"/>
      <c r="M995" s="3"/>
      <c r="N995" s="4"/>
      <c r="O995" s="4"/>
      <c r="P995" s="4"/>
      <c r="Q995" s="4"/>
      <c r="R995" s="4"/>
      <c r="S995" s="4"/>
      <c r="T995" s="4"/>
      <c r="U995" s="4"/>
    </row>
    <row r="996" spans="1:21" ht="15.75" customHeight="1">
      <c r="A996" s="52"/>
      <c r="B996" s="8"/>
      <c r="C996" s="56"/>
      <c r="D996" s="54"/>
      <c r="E996" s="54"/>
      <c r="F996" s="54"/>
      <c r="G996" s="54"/>
      <c r="H996" s="3"/>
      <c r="I996" s="3"/>
      <c r="J996" s="3"/>
      <c r="K996" s="3"/>
      <c r="L996" s="3"/>
      <c r="M996" s="3"/>
      <c r="N996" s="4"/>
      <c r="O996" s="4"/>
      <c r="P996" s="4"/>
      <c r="Q996" s="4"/>
      <c r="R996" s="4"/>
      <c r="S996" s="4"/>
      <c r="T996" s="4"/>
      <c r="U996" s="4"/>
    </row>
  </sheetData>
  <mergeCells count="25">
    <mergeCell ref="F38:J38"/>
    <mergeCell ref="F39:J39"/>
    <mergeCell ref="F40:J40"/>
    <mergeCell ref="B23:B25"/>
    <mergeCell ref="B26:B28"/>
    <mergeCell ref="B29:B31"/>
    <mergeCell ref="B32:B34"/>
    <mergeCell ref="B35:B37"/>
    <mergeCell ref="B38:B40"/>
    <mergeCell ref="B11:B13"/>
    <mergeCell ref="B14:B16"/>
    <mergeCell ref="B17:B19"/>
    <mergeCell ref="B20:B22"/>
    <mergeCell ref="F20:J20"/>
    <mergeCell ref="F21:J21"/>
    <mergeCell ref="F22:J22"/>
    <mergeCell ref="B8:B10"/>
    <mergeCell ref="F8:J8"/>
    <mergeCell ref="F9:J9"/>
    <mergeCell ref="F10:J10"/>
    <mergeCell ref="A1:B1"/>
    <mergeCell ref="C1:J1"/>
    <mergeCell ref="A2:B2"/>
    <mergeCell ref="C2:J2"/>
    <mergeCell ref="B5:B7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5A12-B339-4F5F-B270-29C8B65E9795}">
  <sheetPr>
    <tabColor theme="6"/>
    <pageSetUpPr fitToPage="1"/>
  </sheetPr>
  <dimension ref="A1:K48"/>
  <sheetViews>
    <sheetView showGridLines="0" zoomScale="70" zoomScaleNormal="70" zoomScaleSheetLayoutView="85" workbookViewId="0">
      <pane ySplit="4" topLeftCell="A5" activePane="bottomLeft" state="frozen"/>
      <selection pane="bottomLeft" activeCell="B39" sqref="B39"/>
    </sheetView>
  </sheetViews>
  <sheetFormatPr defaultColWidth="9.109375" defaultRowHeight="13.8"/>
  <cols>
    <col min="1" max="1" width="4.6640625" style="59" bestFit="1" customWidth="1"/>
    <col min="2" max="2" width="16.109375" style="97" customWidth="1"/>
    <col min="3" max="3" width="15.6640625" style="59" customWidth="1"/>
    <col min="4" max="4" width="29.5546875" style="59" customWidth="1"/>
    <col min="5" max="7" width="31" style="59" customWidth="1"/>
    <col min="8" max="8" width="30.6640625" style="59" customWidth="1"/>
    <col min="9" max="9" width="29.88671875" style="61" customWidth="1"/>
    <col min="10" max="10" width="3" style="62" customWidth="1"/>
    <col min="11" max="11" width="5.88671875" style="62" customWidth="1"/>
    <col min="12" max="16384" width="9.109375" style="62"/>
  </cols>
  <sheetData>
    <row r="1" spans="1:9" s="58" customFormat="1" ht="27" customHeight="1">
      <c r="A1" s="487" t="s">
        <v>0</v>
      </c>
      <c r="B1" s="487"/>
      <c r="C1" s="487"/>
      <c r="D1" s="299"/>
      <c r="E1" s="488" t="s">
        <v>29</v>
      </c>
      <c r="F1" s="488"/>
      <c r="G1" s="488"/>
      <c r="H1" s="488"/>
      <c r="I1" s="488"/>
    </row>
    <row r="2" spans="1:9" s="58" customFormat="1" ht="31.5" customHeight="1">
      <c r="A2" s="489" t="s">
        <v>30</v>
      </c>
      <c r="B2" s="489"/>
      <c r="C2" s="489"/>
      <c r="D2" s="300"/>
      <c r="E2" s="490" t="str">
        <f>"Tuần 35 (Từ ngày: "&amp;TEXT($B$7,"DD/MM/YYY")&amp;" Đến ngày: "&amp;TEXT($B$40,"DD/MM/YYYY")&amp;")"</f>
        <v>Tuần 35 (Từ ngày: 06/04/2026 Đến ngày: 12/04/2026)</v>
      </c>
      <c r="F2" s="490"/>
      <c r="G2" s="490"/>
      <c r="H2" s="490"/>
      <c r="I2" s="490"/>
    </row>
    <row r="3" spans="1:9" ht="12" customHeight="1">
      <c r="B3" s="60"/>
    </row>
    <row r="4" spans="1:9" s="66" customFormat="1" ht="30.6" customHeight="1">
      <c r="A4" s="63" t="s">
        <v>31</v>
      </c>
      <c r="B4" s="64" t="s">
        <v>32</v>
      </c>
      <c r="C4" s="65" t="s">
        <v>33</v>
      </c>
      <c r="D4" s="65" t="s">
        <v>151</v>
      </c>
      <c r="E4" s="65" t="s">
        <v>34</v>
      </c>
      <c r="F4" s="65" t="s">
        <v>35</v>
      </c>
      <c r="G4" s="65" t="s">
        <v>36</v>
      </c>
      <c r="H4" s="65" t="s">
        <v>37</v>
      </c>
      <c r="I4" s="65" t="s">
        <v>38</v>
      </c>
    </row>
    <row r="5" spans="1:9" s="70" customFormat="1" ht="17.100000000000001" hidden="1" customHeight="1">
      <c r="A5" s="67"/>
      <c r="B5" s="68"/>
      <c r="C5" s="479" t="s">
        <v>39</v>
      </c>
      <c r="D5" s="69"/>
      <c r="E5" s="69"/>
      <c r="F5" s="69"/>
      <c r="G5" s="69"/>
      <c r="H5" s="69"/>
      <c r="I5" s="69"/>
    </row>
    <row r="6" spans="1:9" s="75" customFormat="1" ht="12.75" hidden="1" customHeight="1">
      <c r="A6" s="71">
        <v>1</v>
      </c>
      <c r="B6" s="72" t="s">
        <v>15</v>
      </c>
      <c r="C6" s="480"/>
      <c r="D6" s="73"/>
      <c r="E6" s="73"/>
      <c r="F6" s="74"/>
      <c r="G6" s="74"/>
      <c r="H6" s="73"/>
      <c r="I6" s="74"/>
    </row>
    <row r="7" spans="1:9" s="70" customFormat="1" hidden="1">
      <c r="A7" s="76"/>
      <c r="B7" s="77">
        <v>46118</v>
      </c>
      <c r="C7" s="481"/>
      <c r="D7" s="78"/>
      <c r="E7" s="78"/>
      <c r="F7" s="79"/>
      <c r="G7" s="79"/>
      <c r="H7" s="78"/>
      <c r="I7" s="79"/>
    </row>
    <row r="8" spans="1:9" s="70" customFormat="1" ht="17.100000000000001" hidden="1" customHeight="1">
      <c r="A8" s="67"/>
      <c r="B8" s="68"/>
      <c r="C8" s="479" t="s">
        <v>39</v>
      </c>
      <c r="D8" s="69"/>
      <c r="E8" s="69"/>
      <c r="F8" s="69"/>
      <c r="G8" s="69"/>
      <c r="H8" s="69"/>
      <c r="I8" s="69"/>
    </row>
    <row r="9" spans="1:9" s="75" customFormat="1" ht="12" hidden="1" customHeight="1">
      <c r="A9" s="71">
        <v>2</v>
      </c>
      <c r="B9" s="72" t="s">
        <v>18</v>
      </c>
      <c r="C9" s="480"/>
      <c r="D9" s="73"/>
      <c r="E9" s="73"/>
      <c r="F9" s="74"/>
      <c r="G9" s="74"/>
      <c r="H9" s="73"/>
      <c r="I9" s="74"/>
    </row>
    <row r="10" spans="1:9" s="75" customFormat="1" hidden="1">
      <c r="A10" s="76"/>
      <c r="B10" s="77">
        <f>B7+1</f>
        <v>46119</v>
      </c>
      <c r="C10" s="481"/>
      <c r="D10" s="78"/>
      <c r="E10" s="78"/>
      <c r="F10" s="79"/>
      <c r="G10" s="79"/>
      <c r="H10" s="78"/>
      <c r="I10" s="79"/>
    </row>
    <row r="11" spans="1:9" s="70" customFormat="1" ht="17.100000000000001" hidden="1" customHeight="1">
      <c r="A11" s="67"/>
      <c r="B11" s="68"/>
      <c r="C11" s="479" t="s">
        <v>39</v>
      </c>
      <c r="D11" s="69"/>
      <c r="E11" s="69"/>
      <c r="F11" s="69"/>
      <c r="G11" s="69"/>
      <c r="H11" s="69"/>
      <c r="I11" s="69"/>
    </row>
    <row r="12" spans="1:9" s="75" customFormat="1" ht="11.4" hidden="1" customHeight="1">
      <c r="A12" s="71">
        <v>3</v>
      </c>
      <c r="B12" s="72" t="s">
        <v>21</v>
      </c>
      <c r="C12" s="480"/>
      <c r="D12" s="73"/>
      <c r="E12" s="73"/>
      <c r="F12" s="74"/>
      <c r="G12" s="74"/>
      <c r="H12" s="73"/>
      <c r="I12" s="74"/>
    </row>
    <row r="13" spans="1:9" s="75" customFormat="1" ht="16.95" hidden="1" customHeight="1">
      <c r="A13" s="76"/>
      <c r="B13" s="77">
        <f>B10+1</f>
        <v>46120</v>
      </c>
      <c r="C13" s="481"/>
      <c r="D13" s="78"/>
      <c r="E13" s="78"/>
      <c r="F13" s="79"/>
      <c r="G13" s="79"/>
      <c r="H13" s="78"/>
      <c r="I13" s="79"/>
    </row>
    <row r="14" spans="1:9" s="70" customFormat="1" ht="17.100000000000001" hidden="1" customHeight="1">
      <c r="A14" s="67"/>
      <c r="B14" s="68"/>
      <c r="C14" s="479" t="s">
        <v>39</v>
      </c>
      <c r="D14" s="73"/>
      <c r="E14" s="73"/>
      <c r="F14" s="80"/>
      <c r="G14" s="80"/>
      <c r="H14" s="73"/>
      <c r="I14" s="80"/>
    </row>
    <row r="15" spans="1:9" s="75" customFormat="1" ht="9" hidden="1" customHeight="1">
      <c r="A15" s="71">
        <v>4</v>
      </c>
      <c r="B15" s="72" t="s">
        <v>22</v>
      </c>
      <c r="C15" s="480"/>
      <c r="D15" s="73"/>
      <c r="E15" s="73"/>
      <c r="F15" s="81"/>
      <c r="G15" s="81"/>
      <c r="H15" s="73"/>
      <c r="I15" s="81"/>
    </row>
    <row r="16" spans="1:9" s="75" customFormat="1" hidden="1">
      <c r="A16" s="76"/>
      <c r="B16" s="77">
        <f>B13+1</f>
        <v>46121</v>
      </c>
      <c r="C16" s="481"/>
      <c r="D16" s="78"/>
      <c r="E16" s="78"/>
      <c r="F16" s="79"/>
      <c r="G16" s="79"/>
      <c r="H16" s="78"/>
      <c r="I16" s="79"/>
    </row>
    <row r="17" spans="1:11" s="75" customFormat="1" ht="15.6" hidden="1" customHeight="1">
      <c r="A17" s="478">
        <v>5</v>
      </c>
      <c r="B17" s="82"/>
      <c r="C17" s="482" t="s">
        <v>40</v>
      </c>
      <c r="D17" s="84"/>
      <c r="E17" s="84"/>
      <c r="F17" s="80"/>
      <c r="G17" s="80"/>
      <c r="H17" s="84"/>
      <c r="I17" s="80"/>
    </row>
    <row r="18" spans="1:11" s="75" customFormat="1" ht="10.95" hidden="1" customHeight="1">
      <c r="A18" s="470"/>
      <c r="B18" s="85"/>
      <c r="C18" s="483"/>
      <c r="D18" s="84"/>
      <c r="E18" s="84"/>
      <c r="F18" s="86"/>
      <c r="G18" s="86"/>
      <c r="H18" s="84"/>
      <c r="I18" s="86"/>
    </row>
    <row r="19" spans="1:11" s="75" customFormat="1" ht="13.2" hidden="1" customHeight="1">
      <c r="A19" s="470"/>
      <c r="B19" s="72"/>
      <c r="C19" s="484"/>
      <c r="D19" s="87"/>
      <c r="E19" s="87"/>
      <c r="F19" s="79"/>
      <c r="G19" s="79"/>
      <c r="H19" s="87"/>
      <c r="I19" s="79"/>
    </row>
    <row r="20" spans="1:11" s="75" customFormat="1" ht="16.95" customHeight="1">
      <c r="A20" s="470"/>
      <c r="B20" s="85"/>
      <c r="C20" s="471" t="s">
        <v>41</v>
      </c>
      <c r="D20" s="88" t="s">
        <v>42</v>
      </c>
      <c r="E20" s="88" t="s">
        <v>42</v>
      </c>
      <c r="F20" s="88" t="s">
        <v>42</v>
      </c>
      <c r="G20" s="80"/>
      <c r="H20" s="80"/>
      <c r="I20" s="80"/>
    </row>
    <row r="21" spans="1:11" s="75" customFormat="1" ht="18.600000000000001" customHeight="1">
      <c r="A21" s="470"/>
      <c r="B21" s="85"/>
      <c r="C21" s="472"/>
      <c r="D21" s="89" t="s">
        <v>43</v>
      </c>
      <c r="E21" s="89" t="s">
        <v>43</v>
      </c>
      <c r="F21" s="89" t="s">
        <v>43</v>
      </c>
      <c r="G21" s="81"/>
      <c r="H21" s="81"/>
      <c r="I21" s="81"/>
      <c r="J21" s="75">
        <v>4</v>
      </c>
    </row>
    <row r="22" spans="1:11" s="75" customFormat="1" ht="23.4" customHeight="1">
      <c r="A22" s="470"/>
      <c r="B22" s="72" t="s">
        <v>24</v>
      </c>
      <c r="C22" s="473"/>
      <c r="D22" s="90" t="s">
        <v>44</v>
      </c>
      <c r="E22" s="90" t="s">
        <v>44</v>
      </c>
      <c r="F22" s="90" t="s">
        <v>44</v>
      </c>
      <c r="G22" s="79"/>
      <c r="H22" s="79"/>
      <c r="I22" s="79"/>
    </row>
    <row r="23" spans="1:11" s="70" customFormat="1" ht="17.100000000000001" customHeight="1">
      <c r="A23" s="470"/>
      <c r="B23" s="477">
        <f>B16+1</f>
        <v>46122</v>
      </c>
      <c r="C23" s="486" t="s">
        <v>45</v>
      </c>
      <c r="D23" s="88" t="s">
        <v>42</v>
      </c>
      <c r="E23" s="88" t="s">
        <v>42</v>
      </c>
      <c r="F23" s="88" t="s">
        <v>42</v>
      </c>
      <c r="G23" s="80"/>
      <c r="H23" s="80"/>
      <c r="I23" s="80"/>
    </row>
    <row r="24" spans="1:11" s="75" customFormat="1" ht="17.100000000000001" customHeight="1">
      <c r="A24" s="470"/>
      <c r="B24" s="477"/>
      <c r="C24" s="475"/>
      <c r="D24" s="89" t="s">
        <v>46</v>
      </c>
      <c r="E24" s="89" t="s">
        <v>46</v>
      </c>
      <c r="F24" s="89" t="s">
        <v>46</v>
      </c>
      <c r="G24" s="81"/>
      <c r="H24" s="81"/>
      <c r="I24" s="81"/>
      <c r="J24" s="75">
        <v>3</v>
      </c>
    </row>
    <row r="25" spans="1:11" s="75" customFormat="1" ht="17.100000000000001" customHeight="1">
      <c r="A25" s="474"/>
      <c r="B25" s="485"/>
      <c r="C25" s="476"/>
      <c r="D25" s="90" t="s">
        <v>44</v>
      </c>
      <c r="E25" s="90" t="s">
        <v>44</v>
      </c>
      <c r="F25" s="90" t="s">
        <v>44</v>
      </c>
      <c r="G25" s="79"/>
      <c r="H25" s="79"/>
      <c r="I25" s="79"/>
    </row>
    <row r="26" spans="1:11" s="75" customFormat="1" ht="17.100000000000001" customHeight="1">
      <c r="A26" s="71"/>
      <c r="B26" s="85"/>
      <c r="C26" s="471" t="s">
        <v>47</v>
      </c>
      <c r="D26" s="88" t="s">
        <v>42</v>
      </c>
      <c r="E26" s="88" t="s">
        <v>42</v>
      </c>
      <c r="F26" s="88" t="s">
        <v>42</v>
      </c>
      <c r="G26" s="80" t="s">
        <v>48</v>
      </c>
      <c r="H26" s="80" t="s">
        <v>48</v>
      </c>
      <c r="I26" s="80" t="s">
        <v>48</v>
      </c>
    </row>
    <row r="27" spans="1:11" s="75" customFormat="1" ht="17.100000000000001" customHeight="1">
      <c r="A27" s="71"/>
      <c r="B27" s="85"/>
      <c r="C27" s="472"/>
      <c r="D27" s="89" t="s">
        <v>43</v>
      </c>
      <c r="E27" s="89" t="s">
        <v>43</v>
      </c>
      <c r="F27" s="89" t="s">
        <v>43</v>
      </c>
      <c r="G27" s="89" t="s">
        <v>49</v>
      </c>
      <c r="H27" s="89" t="s">
        <v>49</v>
      </c>
      <c r="I27" s="89" t="s">
        <v>49</v>
      </c>
      <c r="J27" s="75">
        <v>4</v>
      </c>
      <c r="K27" s="75">
        <v>4</v>
      </c>
    </row>
    <row r="28" spans="1:11" s="75" customFormat="1" ht="17.100000000000001" customHeight="1">
      <c r="A28" s="71"/>
      <c r="B28" s="72"/>
      <c r="C28" s="473"/>
      <c r="D28" s="90" t="s">
        <v>44</v>
      </c>
      <c r="E28" s="90" t="s">
        <v>44</v>
      </c>
      <c r="F28" s="90" t="s">
        <v>44</v>
      </c>
      <c r="G28" s="79" t="s">
        <v>50</v>
      </c>
      <c r="H28" s="79" t="s">
        <v>50</v>
      </c>
      <c r="I28" s="79" t="s">
        <v>50</v>
      </c>
    </row>
    <row r="29" spans="1:11" s="75" customFormat="1" ht="17.100000000000001" customHeight="1">
      <c r="A29" s="71"/>
      <c r="B29" s="85"/>
      <c r="C29" s="471" t="s">
        <v>41</v>
      </c>
      <c r="D29" s="88" t="s">
        <v>42</v>
      </c>
      <c r="E29" s="88" t="s">
        <v>42</v>
      </c>
      <c r="F29" s="88" t="s">
        <v>42</v>
      </c>
      <c r="G29" s="80" t="s">
        <v>48</v>
      </c>
      <c r="H29" s="80" t="s">
        <v>48</v>
      </c>
      <c r="I29" s="80" t="s">
        <v>48</v>
      </c>
    </row>
    <row r="30" spans="1:11" s="75" customFormat="1" ht="17.100000000000001" customHeight="1">
      <c r="A30" s="71"/>
      <c r="B30" s="91" t="s">
        <v>26</v>
      </c>
      <c r="C30" s="472"/>
      <c r="D30" s="89" t="s">
        <v>43</v>
      </c>
      <c r="E30" s="89" t="s">
        <v>43</v>
      </c>
      <c r="F30" s="89" t="s">
        <v>43</v>
      </c>
      <c r="G30" s="89" t="s">
        <v>46</v>
      </c>
      <c r="H30" s="89" t="s">
        <v>46</v>
      </c>
      <c r="I30" s="89" t="s">
        <v>46</v>
      </c>
      <c r="J30" s="75">
        <v>4</v>
      </c>
      <c r="K30" s="75">
        <v>4</v>
      </c>
    </row>
    <row r="31" spans="1:11" s="75" customFormat="1" ht="17.100000000000001" customHeight="1">
      <c r="A31" s="71"/>
      <c r="B31" s="477">
        <f>B23+1</f>
        <v>46123</v>
      </c>
      <c r="C31" s="473"/>
      <c r="D31" s="90" t="s">
        <v>44</v>
      </c>
      <c r="E31" s="90" t="s">
        <v>44</v>
      </c>
      <c r="F31" s="90" t="s">
        <v>44</v>
      </c>
      <c r="G31" s="79" t="s">
        <v>50</v>
      </c>
      <c r="H31" s="79" t="s">
        <v>50</v>
      </c>
      <c r="I31" s="79" t="s">
        <v>50</v>
      </c>
    </row>
    <row r="32" spans="1:11" s="70" customFormat="1" ht="17.100000000000001" customHeight="1">
      <c r="A32" s="71">
        <v>6</v>
      </c>
      <c r="B32" s="477"/>
      <c r="C32" s="471" t="s">
        <v>45</v>
      </c>
      <c r="D32" s="88" t="s">
        <v>42</v>
      </c>
      <c r="E32" s="88" t="s">
        <v>42</v>
      </c>
      <c r="F32" s="88" t="s">
        <v>42</v>
      </c>
      <c r="G32" s="80" t="s">
        <v>48</v>
      </c>
      <c r="H32" s="80" t="s">
        <v>48</v>
      </c>
      <c r="I32" s="80" t="s">
        <v>48</v>
      </c>
    </row>
    <row r="33" spans="1:11" s="75" customFormat="1" ht="17.100000000000001" customHeight="1">
      <c r="A33" s="92"/>
      <c r="B33" s="93"/>
      <c r="C33" s="472"/>
      <c r="D33" s="89" t="s">
        <v>46</v>
      </c>
      <c r="E33" s="89" t="s">
        <v>46</v>
      </c>
      <c r="F33" s="89" t="s">
        <v>46</v>
      </c>
      <c r="G33" s="81" t="s">
        <v>51</v>
      </c>
      <c r="H33" s="81" t="s">
        <v>51</v>
      </c>
      <c r="I33" s="81" t="s">
        <v>51</v>
      </c>
      <c r="J33" s="75">
        <v>3</v>
      </c>
      <c r="K33" s="75">
        <v>3</v>
      </c>
    </row>
    <row r="34" spans="1:11" s="75" customFormat="1" ht="17.100000000000001" customHeight="1">
      <c r="A34" s="94"/>
      <c r="B34" s="95"/>
      <c r="C34" s="473"/>
      <c r="D34" s="90" t="s">
        <v>44</v>
      </c>
      <c r="E34" s="90" t="s">
        <v>44</v>
      </c>
      <c r="F34" s="90" t="s">
        <v>44</v>
      </c>
      <c r="G34" s="79" t="s">
        <v>50</v>
      </c>
      <c r="H34" s="79" t="s">
        <v>50</v>
      </c>
      <c r="I34" s="79" t="s">
        <v>50</v>
      </c>
    </row>
    <row r="35" spans="1:11" s="70" customFormat="1" ht="17.100000000000001" customHeight="1">
      <c r="A35" s="478"/>
      <c r="B35" s="68"/>
      <c r="C35" s="471" t="s">
        <v>47</v>
      </c>
      <c r="D35" s="88" t="s">
        <v>42</v>
      </c>
      <c r="E35" s="88" t="s">
        <v>42</v>
      </c>
      <c r="F35" s="88" t="s">
        <v>42</v>
      </c>
      <c r="G35" s="80" t="s">
        <v>48</v>
      </c>
      <c r="H35" s="80" t="s">
        <v>48</v>
      </c>
      <c r="I35" s="80" t="s">
        <v>48</v>
      </c>
    </row>
    <row r="36" spans="1:11" s="75" customFormat="1" ht="17.100000000000001" customHeight="1">
      <c r="A36" s="470"/>
      <c r="B36" s="72"/>
      <c r="C36" s="472"/>
      <c r="D36" s="89" t="s">
        <v>46</v>
      </c>
      <c r="E36" s="89" t="s">
        <v>46</v>
      </c>
      <c r="F36" s="89" t="s">
        <v>46</v>
      </c>
      <c r="G36" s="81" t="s">
        <v>51</v>
      </c>
      <c r="H36" s="81" t="s">
        <v>51</v>
      </c>
      <c r="I36" s="81" t="s">
        <v>51</v>
      </c>
      <c r="J36" s="75">
        <v>4</v>
      </c>
      <c r="K36" s="75">
        <v>4</v>
      </c>
    </row>
    <row r="37" spans="1:11" s="75" customFormat="1" ht="17.100000000000001" customHeight="1">
      <c r="A37" s="470"/>
      <c r="B37" s="85"/>
      <c r="C37" s="473"/>
      <c r="D37" s="90" t="s">
        <v>44</v>
      </c>
      <c r="E37" s="90" t="s">
        <v>44</v>
      </c>
      <c r="F37" s="90" t="s">
        <v>44</v>
      </c>
      <c r="G37" s="79" t="s">
        <v>50</v>
      </c>
      <c r="H37" s="79" t="s">
        <v>50</v>
      </c>
      <c r="I37" s="79" t="s">
        <v>50</v>
      </c>
    </row>
    <row r="38" spans="1:11" s="70" customFormat="1" ht="17.100000000000001" customHeight="1">
      <c r="A38" s="470"/>
      <c r="B38" s="96"/>
      <c r="C38" s="471" t="s">
        <v>41</v>
      </c>
      <c r="D38" s="88" t="s">
        <v>42</v>
      </c>
      <c r="E38" s="88" t="s">
        <v>42</v>
      </c>
      <c r="F38" s="88" t="s">
        <v>42</v>
      </c>
      <c r="G38" s="80" t="s">
        <v>48</v>
      </c>
      <c r="H38" s="80" t="s">
        <v>48</v>
      </c>
      <c r="I38" s="80" t="s">
        <v>48</v>
      </c>
    </row>
    <row r="39" spans="1:11" s="75" customFormat="1" ht="17.100000000000001" customHeight="1">
      <c r="A39" s="470"/>
      <c r="B39" s="72" t="s">
        <v>52</v>
      </c>
      <c r="C39" s="472"/>
      <c r="D39" s="89" t="s">
        <v>46</v>
      </c>
      <c r="E39" s="89" t="s">
        <v>46</v>
      </c>
      <c r="F39" s="89" t="s">
        <v>46</v>
      </c>
      <c r="G39" s="81" t="s">
        <v>51</v>
      </c>
      <c r="H39" s="81" t="s">
        <v>51</v>
      </c>
      <c r="I39" s="81" t="s">
        <v>51</v>
      </c>
      <c r="J39" s="75">
        <v>4</v>
      </c>
      <c r="K39" s="75">
        <v>3</v>
      </c>
    </row>
    <row r="40" spans="1:11" s="75" customFormat="1" ht="17.100000000000001" customHeight="1">
      <c r="A40" s="470"/>
      <c r="B40" s="77">
        <f>B31+1</f>
        <v>46124</v>
      </c>
      <c r="C40" s="473"/>
      <c r="D40" s="90" t="s">
        <v>44</v>
      </c>
      <c r="E40" s="90" t="s">
        <v>44</v>
      </c>
      <c r="F40" s="90" t="s">
        <v>44</v>
      </c>
      <c r="G40" s="79" t="s">
        <v>50</v>
      </c>
      <c r="H40" s="79" t="s">
        <v>50</v>
      </c>
      <c r="I40" s="79" t="s">
        <v>50</v>
      </c>
    </row>
    <row r="41" spans="1:11" s="70" customFormat="1" ht="17.100000000000001" hidden="1" customHeight="1">
      <c r="A41" s="470"/>
      <c r="B41" s="93"/>
      <c r="C41" s="475" t="s">
        <v>45</v>
      </c>
      <c r="D41" s="88" t="s">
        <v>42</v>
      </c>
      <c r="E41" s="88" t="s">
        <v>42</v>
      </c>
      <c r="F41" s="88" t="s">
        <v>42</v>
      </c>
      <c r="G41" s="80"/>
      <c r="H41" s="80"/>
      <c r="I41" s="80"/>
    </row>
    <row r="42" spans="1:11" s="75" customFormat="1" ht="17.100000000000001" hidden="1" customHeight="1">
      <c r="A42" s="470"/>
      <c r="B42" s="93"/>
      <c r="C42" s="475"/>
      <c r="D42" s="89" t="s">
        <v>46</v>
      </c>
      <c r="E42" s="89" t="s">
        <v>46</v>
      </c>
      <c r="F42" s="89" t="s">
        <v>46</v>
      </c>
      <c r="G42" s="81"/>
      <c r="H42" s="81"/>
      <c r="I42" s="81"/>
      <c r="J42" s="75">
        <v>3</v>
      </c>
    </row>
    <row r="43" spans="1:11" s="75" customFormat="1" ht="17.100000000000001" hidden="1" customHeight="1">
      <c r="A43" s="474"/>
      <c r="B43" s="95"/>
      <c r="C43" s="476"/>
      <c r="D43" s="90" t="s">
        <v>44</v>
      </c>
      <c r="E43" s="90" t="s">
        <v>44</v>
      </c>
      <c r="F43" s="90" t="s">
        <v>44</v>
      </c>
      <c r="G43" s="79"/>
      <c r="H43" s="79"/>
      <c r="I43" s="79"/>
    </row>
    <row r="44" spans="1:11">
      <c r="D44" s="59">
        <v>6</v>
      </c>
      <c r="E44" s="59">
        <v>6</v>
      </c>
      <c r="F44" s="59">
        <v>4</v>
      </c>
      <c r="G44" s="59">
        <v>4</v>
      </c>
      <c r="H44" s="59">
        <v>5</v>
      </c>
      <c r="I44" s="61">
        <v>4</v>
      </c>
    </row>
    <row r="45" spans="1:11">
      <c r="B45" s="60" t="s">
        <v>53</v>
      </c>
      <c r="J45" s="98">
        <f>SUM(J17:J40)</f>
        <v>26</v>
      </c>
      <c r="K45" s="98">
        <f>SUM(K17:K40)</f>
        <v>18</v>
      </c>
    </row>
    <row r="46" spans="1:11">
      <c r="B46" s="60" t="s">
        <v>54</v>
      </c>
      <c r="C46" s="99"/>
      <c r="D46" s="99"/>
      <c r="E46" s="99"/>
      <c r="F46" s="99"/>
      <c r="G46" s="99"/>
      <c r="H46" s="99"/>
    </row>
    <row r="47" spans="1:11">
      <c r="B47" s="60"/>
      <c r="C47" s="59" t="s">
        <v>55</v>
      </c>
      <c r="E47" s="99"/>
      <c r="F47" s="99"/>
      <c r="G47" s="99"/>
      <c r="H47" s="99"/>
    </row>
    <row r="48" spans="1:11">
      <c r="C48" s="100" t="s">
        <v>56</v>
      </c>
      <c r="D48" s="100"/>
      <c r="E48" s="99"/>
      <c r="F48" s="99"/>
      <c r="G48" s="99"/>
      <c r="H48" s="99"/>
    </row>
  </sheetData>
  <mergeCells count="23">
    <mergeCell ref="C8:C10"/>
    <mergeCell ref="A1:C1"/>
    <mergeCell ref="E1:I1"/>
    <mergeCell ref="A2:C2"/>
    <mergeCell ref="E2:I2"/>
    <mergeCell ref="C5:C7"/>
    <mergeCell ref="C11:C13"/>
    <mergeCell ref="C14:C16"/>
    <mergeCell ref="A17:A25"/>
    <mergeCell ref="C17:C19"/>
    <mergeCell ref="C20:C22"/>
    <mergeCell ref="B23:B25"/>
    <mergeCell ref="C23:C25"/>
    <mergeCell ref="A38:A40"/>
    <mergeCell ref="C38:C40"/>
    <mergeCell ref="A41:A43"/>
    <mergeCell ref="C41:C43"/>
    <mergeCell ref="C26:C28"/>
    <mergeCell ref="C29:C31"/>
    <mergeCell ref="B31:B32"/>
    <mergeCell ref="C32:C34"/>
    <mergeCell ref="A35:A37"/>
    <mergeCell ref="C35:C37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7C2D-F736-4735-9748-1AD337F42287}">
  <sheetPr>
    <tabColor rgb="FF92D050"/>
  </sheetPr>
  <dimension ref="A1:Q15"/>
  <sheetViews>
    <sheetView zoomScale="115" zoomScaleNormal="115" workbookViewId="0">
      <selection activeCell="D20" sqref="D20"/>
    </sheetView>
  </sheetViews>
  <sheetFormatPr defaultColWidth="10.109375" defaultRowHeight="13.2"/>
  <cols>
    <col min="1" max="1" width="3" style="205" customWidth="1"/>
    <col min="2" max="2" width="12.44140625" style="205" customWidth="1"/>
    <col min="3" max="3" width="22.5546875" style="205" customWidth="1"/>
    <col min="4" max="4" width="20.44140625" style="205" bestFit="1" customWidth="1"/>
    <col min="5" max="5" width="19.5546875" style="205" customWidth="1"/>
    <col min="6" max="6" width="21.6640625" style="205" customWidth="1"/>
    <col min="7" max="7" width="21.88671875" style="205" customWidth="1"/>
    <col min="8" max="9" width="20.44140625" style="205" customWidth="1"/>
    <col min="10" max="256" width="10.109375" style="205"/>
    <col min="257" max="257" width="3" style="205" customWidth="1"/>
    <col min="258" max="258" width="12.44140625" style="205" customWidth="1"/>
    <col min="259" max="261" width="19.5546875" style="205" customWidth="1"/>
    <col min="262" max="262" width="21.6640625" style="205" customWidth="1"/>
    <col min="263" max="263" width="19.44140625" style="205" customWidth="1"/>
    <col min="264" max="265" width="20.44140625" style="205" customWidth="1"/>
    <col min="266" max="512" width="10.109375" style="205"/>
    <col min="513" max="513" width="3" style="205" customWidth="1"/>
    <col min="514" max="514" width="12.44140625" style="205" customWidth="1"/>
    <col min="515" max="517" width="19.5546875" style="205" customWidth="1"/>
    <col min="518" max="518" width="21.6640625" style="205" customWidth="1"/>
    <col min="519" max="519" width="19.44140625" style="205" customWidth="1"/>
    <col min="520" max="521" width="20.44140625" style="205" customWidth="1"/>
    <col min="522" max="768" width="10.109375" style="205"/>
    <col min="769" max="769" width="3" style="205" customWidth="1"/>
    <col min="770" max="770" width="12.44140625" style="205" customWidth="1"/>
    <col min="771" max="773" width="19.5546875" style="205" customWidth="1"/>
    <col min="774" max="774" width="21.6640625" style="205" customWidth="1"/>
    <col min="775" max="775" width="19.44140625" style="205" customWidth="1"/>
    <col min="776" max="777" width="20.44140625" style="205" customWidth="1"/>
    <col min="778" max="1024" width="10.109375" style="205"/>
    <col min="1025" max="1025" width="3" style="205" customWidth="1"/>
    <col min="1026" max="1026" width="12.44140625" style="205" customWidth="1"/>
    <col min="1027" max="1029" width="19.5546875" style="205" customWidth="1"/>
    <col min="1030" max="1030" width="21.6640625" style="205" customWidth="1"/>
    <col min="1031" max="1031" width="19.44140625" style="205" customWidth="1"/>
    <col min="1032" max="1033" width="20.44140625" style="205" customWidth="1"/>
    <col min="1034" max="1280" width="10.109375" style="205"/>
    <col min="1281" max="1281" width="3" style="205" customWidth="1"/>
    <col min="1282" max="1282" width="12.44140625" style="205" customWidth="1"/>
    <col min="1283" max="1285" width="19.5546875" style="205" customWidth="1"/>
    <col min="1286" max="1286" width="21.6640625" style="205" customWidth="1"/>
    <col min="1287" max="1287" width="19.44140625" style="205" customWidth="1"/>
    <col min="1288" max="1289" width="20.44140625" style="205" customWidth="1"/>
    <col min="1290" max="1536" width="10.109375" style="205"/>
    <col min="1537" max="1537" width="3" style="205" customWidth="1"/>
    <col min="1538" max="1538" width="12.44140625" style="205" customWidth="1"/>
    <col min="1539" max="1541" width="19.5546875" style="205" customWidth="1"/>
    <col min="1542" max="1542" width="21.6640625" style="205" customWidth="1"/>
    <col min="1543" max="1543" width="19.44140625" style="205" customWidth="1"/>
    <col min="1544" max="1545" width="20.44140625" style="205" customWidth="1"/>
    <col min="1546" max="1792" width="10.109375" style="205"/>
    <col min="1793" max="1793" width="3" style="205" customWidth="1"/>
    <col min="1794" max="1794" width="12.44140625" style="205" customWidth="1"/>
    <col min="1795" max="1797" width="19.5546875" style="205" customWidth="1"/>
    <col min="1798" max="1798" width="21.6640625" style="205" customWidth="1"/>
    <col min="1799" max="1799" width="19.44140625" style="205" customWidth="1"/>
    <col min="1800" max="1801" width="20.44140625" style="205" customWidth="1"/>
    <col min="1802" max="2048" width="10.109375" style="205"/>
    <col min="2049" max="2049" width="3" style="205" customWidth="1"/>
    <col min="2050" max="2050" width="12.44140625" style="205" customWidth="1"/>
    <col min="2051" max="2053" width="19.5546875" style="205" customWidth="1"/>
    <col min="2054" max="2054" width="21.6640625" style="205" customWidth="1"/>
    <col min="2055" max="2055" width="19.44140625" style="205" customWidth="1"/>
    <col min="2056" max="2057" width="20.44140625" style="205" customWidth="1"/>
    <col min="2058" max="2304" width="10.109375" style="205"/>
    <col min="2305" max="2305" width="3" style="205" customWidth="1"/>
    <col min="2306" max="2306" width="12.44140625" style="205" customWidth="1"/>
    <col min="2307" max="2309" width="19.5546875" style="205" customWidth="1"/>
    <col min="2310" max="2310" width="21.6640625" style="205" customWidth="1"/>
    <col min="2311" max="2311" width="19.44140625" style="205" customWidth="1"/>
    <col min="2312" max="2313" width="20.44140625" style="205" customWidth="1"/>
    <col min="2314" max="2560" width="10.109375" style="205"/>
    <col min="2561" max="2561" width="3" style="205" customWidth="1"/>
    <col min="2562" max="2562" width="12.44140625" style="205" customWidth="1"/>
    <col min="2563" max="2565" width="19.5546875" style="205" customWidth="1"/>
    <col min="2566" max="2566" width="21.6640625" style="205" customWidth="1"/>
    <col min="2567" max="2567" width="19.44140625" style="205" customWidth="1"/>
    <col min="2568" max="2569" width="20.44140625" style="205" customWidth="1"/>
    <col min="2570" max="2816" width="10.109375" style="205"/>
    <col min="2817" max="2817" width="3" style="205" customWidth="1"/>
    <col min="2818" max="2818" width="12.44140625" style="205" customWidth="1"/>
    <col min="2819" max="2821" width="19.5546875" style="205" customWidth="1"/>
    <col min="2822" max="2822" width="21.6640625" style="205" customWidth="1"/>
    <col min="2823" max="2823" width="19.44140625" style="205" customWidth="1"/>
    <col min="2824" max="2825" width="20.44140625" style="205" customWidth="1"/>
    <col min="2826" max="3072" width="10.109375" style="205"/>
    <col min="3073" max="3073" width="3" style="205" customWidth="1"/>
    <col min="3074" max="3074" width="12.44140625" style="205" customWidth="1"/>
    <col min="3075" max="3077" width="19.5546875" style="205" customWidth="1"/>
    <col min="3078" max="3078" width="21.6640625" style="205" customWidth="1"/>
    <col min="3079" max="3079" width="19.44140625" style="205" customWidth="1"/>
    <col min="3080" max="3081" width="20.44140625" style="205" customWidth="1"/>
    <col min="3082" max="3328" width="10.109375" style="205"/>
    <col min="3329" max="3329" width="3" style="205" customWidth="1"/>
    <col min="3330" max="3330" width="12.44140625" style="205" customWidth="1"/>
    <col min="3331" max="3333" width="19.5546875" style="205" customWidth="1"/>
    <col min="3334" max="3334" width="21.6640625" style="205" customWidth="1"/>
    <col min="3335" max="3335" width="19.44140625" style="205" customWidth="1"/>
    <col min="3336" max="3337" width="20.44140625" style="205" customWidth="1"/>
    <col min="3338" max="3584" width="10.109375" style="205"/>
    <col min="3585" max="3585" width="3" style="205" customWidth="1"/>
    <col min="3586" max="3586" width="12.44140625" style="205" customWidth="1"/>
    <col min="3587" max="3589" width="19.5546875" style="205" customWidth="1"/>
    <col min="3590" max="3590" width="21.6640625" style="205" customWidth="1"/>
    <col min="3591" max="3591" width="19.44140625" style="205" customWidth="1"/>
    <col min="3592" max="3593" width="20.44140625" style="205" customWidth="1"/>
    <col min="3594" max="3840" width="10.109375" style="205"/>
    <col min="3841" max="3841" width="3" style="205" customWidth="1"/>
    <col min="3842" max="3842" width="12.44140625" style="205" customWidth="1"/>
    <col min="3843" max="3845" width="19.5546875" style="205" customWidth="1"/>
    <col min="3846" max="3846" width="21.6640625" style="205" customWidth="1"/>
    <col min="3847" max="3847" width="19.44140625" style="205" customWidth="1"/>
    <col min="3848" max="3849" width="20.44140625" style="205" customWidth="1"/>
    <col min="3850" max="4096" width="10.109375" style="205"/>
    <col min="4097" max="4097" width="3" style="205" customWidth="1"/>
    <col min="4098" max="4098" width="12.44140625" style="205" customWidth="1"/>
    <col min="4099" max="4101" width="19.5546875" style="205" customWidth="1"/>
    <col min="4102" max="4102" width="21.6640625" style="205" customWidth="1"/>
    <col min="4103" max="4103" width="19.44140625" style="205" customWidth="1"/>
    <col min="4104" max="4105" width="20.44140625" style="205" customWidth="1"/>
    <col min="4106" max="4352" width="10.109375" style="205"/>
    <col min="4353" max="4353" width="3" style="205" customWidth="1"/>
    <col min="4354" max="4354" width="12.44140625" style="205" customWidth="1"/>
    <col min="4355" max="4357" width="19.5546875" style="205" customWidth="1"/>
    <col min="4358" max="4358" width="21.6640625" style="205" customWidth="1"/>
    <col min="4359" max="4359" width="19.44140625" style="205" customWidth="1"/>
    <col min="4360" max="4361" width="20.44140625" style="205" customWidth="1"/>
    <col min="4362" max="4608" width="10.109375" style="205"/>
    <col min="4609" max="4609" width="3" style="205" customWidth="1"/>
    <col min="4610" max="4610" width="12.44140625" style="205" customWidth="1"/>
    <col min="4611" max="4613" width="19.5546875" style="205" customWidth="1"/>
    <col min="4614" max="4614" width="21.6640625" style="205" customWidth="1"/>
    <col min="4615" max="4615" width="19.44140625" style="205" customWidth="1"/>
    <col min="4616" max="4617" width="20.44140625" style="205" customWidth="1"/>
    <col min="4618" max="4864" width="10.109375" style="205"/>
    <col min="4865" max="4865" width="3" style="205" customWidth="1"/>
    <col min="4866" max="4866" width="12.44140625" style="205" customWidth="1"/>
    <col min="4867" max="4869" width="19.5546875" style="205" customWidth="1"/>
    <col min="4870" max="4870" width="21.6640625" style="205" customWidth="1"/>
    <col min="4871" max="4871" width="19.44140625" style="205" customWidth="1"/>
    <col min="4872" max="4873" width="20.44140625" style="205" customWidth="1"/>
    <col min="4874" max="5120" width="10.109375" style="205"/>
    <col min="5121" max="5121" width="3" style="205" customWidth="1"/>
    <col min="5122" max="5122" width="12.44140625" style="205" customWidth="1"/>
    <col min="5123" max="5125" width="19.5546875" style="205" customWidth="1"/>
    <col min="5126" max="5126" width="21.6640625" style="205" customWidth="1"/>
    <col min="5127" max="5127" width="19.44140625" style="205" customWidth="1"/>
    <col min="5128" max="5129" width="20.44140625" style="205" customWidth="1"/>
    <col min="5130" max="5376" width="10.109375" style="205"/>
    <col min="5377" max="5377" width="3" style="205" customWidth="1"/>
    <col min="5378" max="5378" width="12.44140625" style="205" customWidth="1"/>
    <col min="5379" max="5381" width="19.5546875" style="205" customWidth="1"/>
    <col min="5382" max="5382" width="21.6640625" style="205" customWidth="1"/>
    <col min="5383" max="5383" width="19.44140625" style="205" customWidth="1"/>
    <col min="5384" max="5385" width="20.44140625" style="205" customWidth="1"/>
    <col min="5386" max="5632" width="10.109375" style="205"/>
    <col min="5633" max="5633" width="3" style="205" customWidth="1"/>
    <col min="5634" max="5634" width="12.44140625" style="205" customWidth="1"/>
    <col min="5635" max="5637" width="19.5546875" style="205" customWidth="1"/>
    <col min="5638" max="5638" width="21.6640625" style="205" customWidth="1"/>
    <col min="5639" max="5639" width="19.44140625" style="205" customWidth="1"/>
    <col min="5640" max="5641" width="20.44140625" style="205" customWidth="1"/>
    <col min="5642" max="5888" width="10.109375" style="205"/>
    <col min="5889" max="5889" width="3" style="205" customWidth="1"/>
    <col min="5890" max="5890" width="12.44140625" style="205" customWidth="1"/>
    <col min="5891" max="5893" width="19.5546875" style="205" customWidth="1"/>
    <col min="5894" max="5894" width="21.6640625" style="205" customWidth="1"/>
    <col min="5895" max="5895" width="19.44140625" style="205" customWidth="1"/>
    <col min="5896" max="5897" width="20.44140625" style="205" customWidth="1"/>
    <col min="5898" max="6144" width="10.109375" style="205"/>
    <col min="6145" max="6145" width="3" style="205" customWidth="1"/>
    <col min="6146" max="6146" width="12.44140625" style="205" customWidth="1"/>
    <col min="6147" max="6149" width="19.5546875" style="205" customWidth="1"/>
    <col min="6150" max="6150" width="21.6640625" style="205" customWidth="1"/>
    <col min="6151" max="6151" width="19.44140625" style="205" customWidth="1"/>
    <col min="6152" max="6153" width="20.44140625" style="205" customWidth="1"/>
    <col min="6154" max="6400" width="10.109375" style="205"/>
    <col min="6401" max="6401" width="3" style="205" customWidth="1"/>
    <col min="6402" max="6402" width="12.44140625" style="205" customWidth="1"/>
    <col min="6403" max="6405" width="19.5546875" style="205" customWidth="1"/>
    <col min="6406" max="6406" width="21.6640625" style="205" customWidth="1"/>
    <col min="6407" max="6407" width="19.44140625" style="205" customWidth="1"/>
    <col min="6408" max="6409" width="20.44140625" style="205" customWidth="1"/>
    <col min="6410" max="6656" width="10.109375" style="205"/>
    <col min="6657" max="6657" width="3" style="205" customWidth="1"/>
    <col min="6658" max="6658" width="12.44140625" style="205" customWidth="1"/>
    <col min="6659" max="6661" width="19.5546875" style="205" customWidth="1"/>
    <col min="6662" max="6662" width="21.6640625" style="205" customWidth="1"/>
    <col min="6663" max="6663" width="19.44140625" style="205" customWidth="1"/>
    <col min="6664" max="6665" width="20.44140625" style="205" customWidth="1"/>
    <col min="6666" max="6912" width="10.109375" style="205"/>
    <col min="6913" max="6913" width="3" style="205" customWidth="1"/>
    <col min="6914" max="6914" width="12.44140625" style="205" customWidth="1"/>
    <col min="6915" max="6917" width="19.5546875" style="205" customWidth="1"/>
    <col min="6918" max="6918" width="21.6640625" style="205" customWidth="1"/>
    <col min="6919" max="6919" width="19.44140625" style="205" customWidth="1"/>
    <col min="6920" max="6921" width="20.44140625" style="205" customWidth="1"/>
    <col min="6922" max="7168" width="10.109375" style="205"/>
    <col min="7169" max="7169" width="3" style="205" customWidth="1"/>
    <col min="7170" max="7170" width="12.44140625" style="205" customWidth="1"/>
    <col min="7171" max="7173" width="19.5546875" style="205" customWidth="1"/>
    <col min="7174" max="7174" width="21.6640625" style="205" customWidth="1"/>
    <col min="7175" max="7175" width="19.44140625" style="205" customWidth="1"/>
    <col min="7176" max="7177" width="20.44140625" style="205" customWidth="1"/>
    <col min="7178" max="7424" width="10.109375" style="205"/>
    <col min="7425" max="7425" width="3" style="205" customWidth="1"/>
    <col min="7426" max="7426" width="12.44140625" style="205" customWidth="1"/>
    <col min="7427" max="7429" width="19.5546875" style="205" customWidth="1"/>
    <col min="7430" max="7430" width="21.6640625" style="205" customWidth="1"/>
    <col min="7431" max="7431" width="19.44140625" style="205" customWidth="1"/>
    <col min="7432" max="7433" width="20.44140625" style="205" customWidth="1"/>
    <col min="7434" max="7680" width="10.109375" style="205"/>
    <col min="7681" max="7681" width="3" style="205" customWidth="1"/>
    <col min="7682" max="7682" width="12.44140625" style="205" customWidth="1"/>
    <col min="7683" max="7685" width="19.5546875" style="205" customWidth="1"/>
    <col min="7686" max="7686" width="21.6640625" style="205" customWidth="1"/>
    <col min="7687" max="7687" width="19.44140625" style="205" customWidth="1"/>
    <col min="7688" max="7689" width="20.44140625" style="205" customWidth="1"/>
    <col min="7690" max="7936" width="10.109375" style="205"/>
    <col min="7937" max="7937" width="3" style="205" customWidth="1"/>
    <col min="7938" max="7938" width="12.44140625" style="205" customWidth="1"/>
    <col min="7939" max="7941" width="19.5546875" style="205" customWidth="1"/>
    <col min="7942" max="7942" width="21.6640625" style="205" customWidth="1"/>
    <col min="7943" max="7943" width="19.44140625" style="205" customWidth="1"/>
    <col min="7944" max="7945" width="20.44140625" style="205" customWidth="1"/>
    <col min="7946" max="8192" width="10.109375" style="205"/>
    <col min="8193" max="8193" width="3" style="205" customWidth="1"/>
    <col min="8194" max="8194" width="12.44140625" style="205" customWidth="1"/>
    <col min="8195" max="8197" width="19.5546875" style="205" customWidth="1"/>
    <col min="8198" max="8198" width="21.6640625" style="205" customWidth="1"/>
    <col min="8199" max="8199" width="19.44140625" style="205" customWidth="1"/>
    <col min="8200" max="8201" width="20.44140625" style="205" customWidth="1"/>
    <col min="8202" max="8448" width="10.109375" style="205"/>
    <col min="8449" max="8449" width="3" style="205" customWidth="1"/>
    <col min="8450" max="8450" width="12.44140625" style="205" customWidth="1"/>
    <col min="8451" max="8453" width="19.5546875" style="205" customWidth="1"/>
    <col min="8454" max="8454" width="21.6640625" style="205" customWidth="1"/>
    <col min="8455" max="8455" width="19.44140625" style="205" customWidth="1"/>
    <col min="8456" max="8457" width="20.44140625" style="205" customWidth="1"/>
    <col min="8458" max="8704" width="10.109375" style="205"/>
    <col min="8705" max="8705" width="3" style="205" customWidth="1"/>
    <col min="8706" max="8706" width="12.44140625" style="205" customWidth="1"/>
    <col min="8707" max="8709" width="19.5546875" style="205" customWidth="1"/>
    <col min="8710" max="8710" width="21.6640625" style="205" customWidth="1"/>
    <col min="8711" max="8711" width="19.44140625" style="205" customWidth="1"/>
    <col min="8712" max="8713" width="20.44140625" style="205" customWidth="1"/>
    <col min="8714" max="8960" width="10.109375" style="205"/>
    <col min="8961" max="8961" width="3" style="205" customWidth="1"/>
    <col min="8962" max="8962" width="12.44140625" style="205" customWidth="1"/>
    <col min="8963" max="8965" width="19.5546875" style="205" customWidth="1"/>
    <col min="8966" max="8966" width="21.6640625" style="205" customWidth="1"/>
    <col min="8967" max="8967" width="19.44140625" style="205" customWidth="1"/>
    <col min="8968" max="8969" width="20.44140625" style="205" customWidth="1"/>
    <col min="8970" max="9216" width="10.109375" style="205"/>
    <col min="9217" max="9217" width="3" style="205" customWidth="1"/>
    <col min="9218" max="9218" width="12.44140625" style="205" customWidth="1"/>
    <col min="9219" max="9221" width="19.5546875" style="205" customWidth="1"/>
    <col min="9222" max="9222" width="21.6640625" style="205" customWidth="1"/>
    <col min="9223" max="9223" width="19.44140625" style="205" customWidth="1"/>
    <col min="9224" max="9225" width="20.44140625" style="205" customWidth="1"/>
    <col min="9226" max="9472" width="10.109375" style="205"/>
    <col min="9473" max="9473" width="3" style="205" customWidth="1"/>
    <col min="9474" max="9474" width="12.44140625" style="205" customWidth="1"/>
    <col min="9475" max="9477" width="19.5546875" style="205" customWidth="1"/>
    <col min="9478" max="9478" width="21.6640625" style="205" customWidth="1"/>
    <col min="9479" max="9479" width="19.44140625" style="205" customWidth="1"/>
    <col min="9480" max="9481" width="20.44140625" style="205" customWidth="1"/>
    <col min="9482" max="9728" width="10.109375" style="205"/>
    <col min="9729" max="9729" width="3" style="205" customWidth="1"/>
    <col min="9730" max="9730" width="12.44140625" style="205" customWidth="1"/>
    <col min="9731" max="9733" width="19.5546875" style="205" customWidth="1"/>
    <col min="9734" max="9734" width="21.6640625" style="205" customWidth="1"/>
    <col min="9735" max="9735" width="19.44140625" style="205" customWidth="1"/>
    <col min="9736" max="9737" width="20.44140625" style="205" customWidth="1"/>
    <col min="9738" max="9984" width="10.109375" style="205"/>
    <col min="9985" max="9985" width="3" style="205" customWidth="1"/>
    <col min="9986" max="9986" width="12.44140625" style="205" customWidth="1"/>
    <col min="9987" max="9989" width="19.5546875" style="205" customWidth="1"/>
    <col min="9990" max="9990" width="21.6640625" style="205" customWidth="1"/>
    <col min="9991" max="9991" width="19.44140625" style="205" customWidth="1"/>
    <col min="9992" max="9993" width="20.44140625" style="205" customWidth="1"/>
    <col min="9994" max="10240" width="10.109375" style="205"/>
    <col min="10241" max="10241" width="3" style="205" customWidth="1"/>
    <col min="10242" max="10242" width="12.44140625" style="205" customWidth="1"/>
    <col min="10243" max="10245" width="19.5546875" style="205" customWidth="1"/>
    <col min="10246" max="10246" width="21.6640625" style="205" customWidth="1"/>
    <col min="10247" max="10247" width="19.44140625" style="205" customWidth="1"/>
    <col min="10248" max="10249" width="20.44140625" style="205" customWidth="1"/>
    <col min="10250" max="10496" width="10.109375" style="205"/>
    <col min="10497" max="10497" width="3" style="205" customWidth="1"/>
    <col min="10498" max="10498" width="12.44140625" style="205" customWidth="1"/>
    <col min="10499" max="10501" width="19.5546875" style="205" customWidth="1"/>
    <col min="10502" max="10502" width="21.6640625" style="205" customWidth="1"/>
    <col min="10503" max="10503" width="19.44140625" style="205" customWidth="1"/>
    <col min="10504" max="10505" width="20.44140625" style="205" customWidth="1"/>
    <col min="10506" max="10752" width="10.109375" style="205"/>
    <col min="10753" max="10753" width="3" style="205" customWidth="1"/>
    <col min="10754" max="10754" width="12.44140625" style="205" customWidth="1"/>
    <col min="10755" max="10757" width="19.5546875" style="205" customWidth="1"/>
    <col min="10758" max="10758" width="21.6640625" style="205" customWidth="1"/>
    <col min="10759" max="10759" width="19.44140625" style="205" customWidth="1"/>
    <col min="10760" max="10761" width="20.44140625" style="205" customWidth="1"/>
    <col min="10762" max="11008" width="10.109375" style="205"/>
    <col min="11009" max="11009" width="3" style="205" customWidth="1"/>
    <col min="11010" max="11010" width="12.44140625" style="205" customWidth="1"/>
    <col min="11011" max="11013" width="19.5546875" style="205" customWidth="1"/>
    <col min="11014" max="11014" width="21.6640625" style="205" customWidth="1"/>
    <col min="11015" max="11015" width="19.44140625" style="205" customWidth="1"/>
    <col min="11016" max="11017" width="20.44140625" style="205" customWidth="1"/>
    <col min="11018" max="11264" width="10.109375" style="205"/>
    <col min="11265" max="11265" width="3" style="205" customWidth="1"/>
    <col min="11266" max="11266" width="12.44140625" style="205" customWidth="1"/>
    <col min="11267" max="11269" width="19.5546875" style="205" customWidth="1"/>
    <col min="11270" max="11270" width="21.6640625" style="205" customWidth="1"/>
    <col min="11271" max="11271" width="19.44140625" style="205" customWidth="1"/>
    <col min="11272" max="11273" width="20.44140625" style="205" customWidth="1"/>
    <col min="11274" max="11520" width="10.109375" style="205"/>
    <col min="11521" max="11521" width="3" style="205" customWidth="1"/>
    <col min="11522" max="11522" width="12.44140625" style="205" customWidth="1"/>
    <col min="11523" max="11525" width="19.5546875" style="205" customWidth="1"/>
    <col min="11526" max="11526" width="21.6640625" style="205" customWidth="1"/>
    <col min="11527" max="11527" width="19.44140625" style="205" customWidth="1"/>
    <col min="11528" max="11529" width="20.44140625" style="205" customWidth="1"/>
    <col min="11530" max="11776" width="10.109375" style="205"/>
    <col min="11777" max="11777" width="3" style="205" customWidth="1"/>
    <col min="11778" max="11778" width="12.44140625" style="205" customWidth="1"/>
    <col min="11779" max="11781" width="19.5546875" style="205" customWidth="1"/>
    <col min="11782" max="11782" width="21.6640625" style="205" customWidth="1"/>
    <col min="11783" max="11783" width="19.44140625" style="205" customWidth="1"/>
    <col min="11784" max="11785" width="20.44140625" style="205" customWidth="1"/>
    <col min="11786" max="12032" width="10.109375" style="205"/>
    <col min="12033" max="12033" width="3" style="205" customWidth="1"/>
    <col min="12034" max="12034" width="12.44140625" style="205" customWidth="1"/>
    <col min="12035" max="12037" width="19.5546875" style="205" customWidth="1"/>
    <col min="12038" max="12038" width="21.6640625" style="205" customWidth="1"/>
    <col min="12039" max="12039" width="19.44140625" style="205" customWidth="1"/>
    <col min="12040" max="12041" width="20.44140625" style="205" customWidth="1"/>
    <col min="12042" max="12288" width="10.109375" style="205"/>
    <col min="12289" max="12289" width="3" style="205" customWidth="1"/>
    <col min="12290" max="12290" width="12.44140625" style="205" customWidth="1"/>
    <col min="12291" max="12293" width="19.5546875" style="205" customWidth="1"/>
    <col min="12294" max="12294" width="21.6640625" style="205" customWidth="1"/>
    <col min="12295" max="12295" width="19.44140625" style="205" customWidth="1"/>
    <col min="12296" max="12297" width="20.44140625" style="205" customWidth="1"/>
    <col min="12298" max="12544" width="10.109375" style="205"/>
    <col min="12545" max="12545" width="3" style="205" customWidth="1"/>
    <col min="12546" max="12546" width="12.44140625" style="205" customWidth="1"/>
    <col min="12547" max="12549" width="19.5546875" style="205" customWidth="1"/>
    <col min="12550" max="12550" width="21.6640625" style="205" customWidth="1"/>
    <col min="12551" max="12551" width="19.44140625" style="205" customWidth="1"/>
    <col min="12552" max="12553" width="20.44140625" style="205" customWidth="1"/>
    <col min="12554" max="12800" width="10.109375" style="205"/>
    <col min="12801" max="12801" width="3" style="205" customWidth="1"/>
    <col min="12802" max="12802" width="12.44140625" style="205" customWidth="1"/>
    <col min="12803" max="12805" width="19.5546875" style="205" customWidth="1"/>
    <col min="12806" max="12806" width="21.6640625" style="205" customWidth="1"/>
    <col min="12807" max="12807" width="19.44140625" style="205" customWidth="1"/>
    <col min="12808" max="12809" width="20.44140625" style="205" customWidth="1"/>
    <col min="12810" max="13056" width="10.109375" style="205"/>
    <col min="13057" max="13057" width="3" style="205" customWidth="1"/>
    <col min="13058" max="13058" width="12.44140625" style="205" customWidth="1"/>
    <col min="13059" max="13061" width="19.5546875" style="205" customWidth="1"/>
    <col min="13062" max="13062" width="21.6640625" style="205" customWidth="1"/>
    <col min="13063" max="13063" width="19.44140625" style="205" customWidth="1"/>
    <col min="13064" max="13065" width="20.44140625" style="205" customWidth="1"/>
    <col min="13066" max="13312" width="10.109375" style="205"/>
    <col min="13313" max="13313" width="3" style="205" customWidth="1"/>
    <col min="13314" max="13314" width="12.44140625" style="205" customWidth="1"/>
    <col min="13315" max="13317" width="19.5546875" style="205" customWidth="1"/>
    <col min="13318" max="13318" width="21.6640625" style="205" customWidth="1"/>
    <col min="13319" max="13319" width="19.44140625" style="205" customWidth="1"/>
    <col min="13320" max="13321" width="20.44140625" style="205" customWidth="1"/>
    <col min="13322" max="13568" width="10.109375" style="205"/>
    <col min="13569" max="13569" width="3" style="205" customWidth="1"/>
    <col min="13570" max="13570" width="12.44140625" style="205" customWidth="1"/>
    <col min="13571" max="13573" width="19.5546875" style="205" customWidth="1"/>
    <col min="13574" max="13574" width="21.6640625" style="205" customWidth="1"/>
    <col min="13575" max="13575" width="19.44140625" style="205" customWidth="1"/>
    <col min="13576" max="13577" width="20.44140625" style="205" customWidth="1"/>
    <col min="13578" max="13824" width="10.109375" style="205"/>
    <col min="13825" max="13825" width="3" style="205" customWidth="1"/>
    <col min="13826" max="13826" width="12.44140625" style="205" customWidth="1"/>
    <col min="13827" max="13829" width="19.5546875" style="205" customWidth="1"/>
    <col min="13830" max="13830" width="21.6640625" style="205" customWidth="1"/>
    <col min="13831" max="13831" width="19.44140625" style="205" customWidth="1"/>
    <col min="13832" max="13833" width="20.44140625" style="205" customWidth="1"/>
    <col min="13834" max="14080" width="10.109375" style="205"/>
    <col min="14081" max="14081" width="3" style="205" customWidth="1"/>
    <col min="14082" max="14082" width="12.44140625" style="205" customWidth="1"/>
    <col min="14083" max="14085" width="19.5546875" style="205" customWidth="1"/>
    <col min="14086" max="14086" width="21.6640625" style="205" customWidth="1"/>
    <col min="14087" max="14087" width="19.44140625" style="205" customWidth="1"/>
    <col min="14088" max="14089" width="20.44140625" style="205" customWidth="1"/>
    <col min="14090" max="14336" width="10.109375" style="205"/>
    <col min="14337" max="14337" width="3" style="205" customWidth="1"/>
    <col min="14338" max="14338" width="12.44140625" style="205" customWidth="1"/>
    <col min="14339" max="14341" width="19.5546875" style="205" customWidth="1"/>
    <col min="14342" max="14342" width="21.6640625" style="205" customWidth="1"/>
    <col min="14343" max="14343" width="19.44140625" style="205" customWidth="1"/>
    <col min="14344" max="14345" width="20.44140625" style="205" customWidth="1"/>
    <col min="14346" max="14592" width="10.109375" style="205"/>
    <col min="14593" max="14593" width="3" style="205" customWidth="1"/>
    <col min="14594" max="14594" width="12.44140625" style="205" customWidth="1"/>
    <col min="14595" max="14597" width="19.5546875" style="205" customWidth="1"/>
    <col min="14598" max="14598" width="21.6640625" style="205" customWidth="1"/>
    <col min="14599" max="14599" width="19.44140625" style="205" customWidth="1"/>
    <col min="14600" max="14601" width="20.44140625" style="205" customWidth="1"/>
    <col min="14602" max="14848" width="10.109375" style="205"/>
    <col min="14849" max="14849" width="3" style="205" customWidth="1"/>
    <col min="14850" max="14850" width="12.44140625" style="205" customWidth="1"/>
    <col min="14851" max="14853" width="19.5546875" style="205" customWidth="1"/>
    <col min="14854" max="14854" width="21.6640625" style="205" customWidth="1"/>
    <col min="14855" max="14855" width="19.44140625" style="205" customWidth="1"/>
    <col min="14856" max="14857" width="20.44140625" style="205" customWidth="1"/>
    <col min="14858" max="15104" width="10.109375" style="205"/>
    <col min="15105" max="15105" width="3" style="205" customWidth="1"/>
    <col min="15106" max="15106" width="12.44140625" style="205" customWidth="1"/>
    <col min="15107" max="15109" width="19.5546875" style="205" customWidth="1"/>
    <col min="15110" max="15110" width="21.6640625" style="205" customWidth="1"/>
    <col min="15111" max="15111" width="19.44140625" style="205" customWidth="1"/>
    <col min="15112" max="15113" width="20.44140625" style="205" customWidth="1"/>
    <col min="15114" max="15360" width="10.109375" style="205"/>
    <col min="15361" max="15361" width="3" style="205" customWidth="1"/>
    <col min="15362" max="15362" width="12.44140625" style="205" customWidth="1"/>
    <col min="15363" max="15365" width="19.5546875" style="205" customWidth="1"/>
    <col min="15366" max="15366" width="21.6640625" style="205" customWidth="1"/>
    <col min="15367" max="15367" width="19.44140625" style="205" customWidth="1"/>
    <col min="15368" max="15369" width="20.44140625" style="205" customWidth="1"/>
    <col min="15370" max="15616" width="10.109375" style="205"/>
    <col min="15617" max="15617" width="3" style="205" customWidth="1"/>
    <col min="15618" max="15618" width="12.44140625" style="205" customWidth="1"/>
    <col min="15619" max="15621" width="19.5546875" style="205" customWidth="1"/>
    <col min="15622" max="15622" width="21.6640625" style="205" customWidth="1"/>
    <col min="15623" max="15623" width="19.44140625" style="205" customWidth="1"/>
    <col min="15624" max="15625" width="20.44140625" style="205" customWidth="1"/>
    <col min="15626" max="15872" width="10.109375" style="205"/>
    <col min="15873" max="15873" width="3" style="205" customWidth="1"/>
    <col min="15874" max="15874" width="12.44140625" style="205" customWidth="1"/>
    <col min="15875" max="15877" width="19.5546875" style="205" customWidth="1"/>
    <col min="15878" max="15878" width="21.6640625" style="205" customWidth="1"/>
    <col min="15879" max="15879" width="19.44140625" style="205" customWidth="1"/>
    <col min="15880" max="15881" width="20.44140625" style="205" customWidth="1"/>
    <col min="15882" max="16128" width="10.109375" style="205"/>
    <col min="16129" max="16129" width="3" style="205" customWidth="1"/>
    <col min="16130" max="16130" width="12.44140625" style="205" customWidth="1"/>
    <col min="16131" max="16133" width="19.5546875" style="205" customWidth="1"/>
    <col min="16134" max="16134" width="21.6640625" style="205" customWidth="1"/>
    <col min="16135" max="16135" width="19.44140625" style="205" customWidth="1"/>
    <col min="16136" max="16137" width="20.44140625" style="205" customWidth="1"/>
    <col min="16138" max="16384" width="10.109375" style="205"/>
  </cols>
  <sheetData>
    <row r="1" spans="1:17" s="197" customFormat="1" ht="20.100000000000001" customHeight="1">
      <c r="A1" s="491" t="s">
        <v>0</v>
      </c>
      <c r="B1" s="491"/>
      <c r="C1" s="491"/>
      <c r="D1" s="492" t="s">
        <v>103</v>
      </c>
      <c r="E1" s="492"/>
      <c r="F1" s="492"/>
      <c r="G1" s="492"/>
      <c r="H1" s="492"/>
      <c r="I1" s="492"/>
    </row>
    <row r="2" spans="1:17" s="197" customFormat="1" ht="20.100000000000001" customHeight="1">
      <c r="A2" s="493" t="s">
        <v>104</v>
      </c>
      <c r="B2" s="493"/>
      <c r="C2" s="493"/>
      <c r="D2" s="494" t="s">
        <v>105</v>
      </c>
      <c r="E2" s="494"/>
      <c r="F2" s="494"/>
      <c r="G2" s="494"/>
      <c r="H2" s="494"/>
      <c r="I2" s="494"/>
    </row>
    <row r="3" spans="1:17" s="197" customFormat="1" ht="8.25" customHeight="1" thickBot="1">
      <c r="A3" s="198"/>
      <c r="B3" s="198"/>
      <c r="C3" s="199"/>
      <c r="D3" s="199"/>
      <c r="E3" s="199"/>
      <c r="F3" s="199"/>
      <c r="G3" s="200"/>
      <c r="H3" s="200"/>
      <c r="I3" s="200"/>
    </row>
    <row r="4" spans="1:17" ht="13.8" thickTop="1">
      <c r="A4" s="201" t="s">
        <v>31</v>
      </c>
      <c r="B4" s="202" t="s">
        <v>106</v>
      </c>
      <c r="C4" s="203">
        <v>46118</v>
      </c>
      <c r="D4" s="203">
        <v>46119</v>
      </c>
      <c r="E4" s="203">
        <v>46120</v>
      </c>
      <c r="F4" s="203">
        <v>46121</v>
      </c>
      <c r="G4" s="203">
        <v>46122</v>
      </c>
      <c r="H4" s="203">
        <v>46123</v>
      </c>
      <c r="I4" s="203">
        <v>46124</v>
      </c>
      <c r="J4" s="204"/>
      <c r="Q4" s="205" t="s">
        <v>107</v>
      </c>
    </row>
    <row r="5" spans="1:17">
      <c r="A5" s="206"/>
      <c r="B5" s="207"/>
      <c r="C5" s="208" t="s">
        <v>108</v>
      </c>
      <c r="D5" s="208" t="s">
        <v>109</v>
      </c>
      <c r="E5" s="208" t="s">
        <v>110</v>
      </c>
      <c r="F5" s="208" t="s">
        <v>111</v>
      </c>
      <c r="G5" s="208" t="s">
        <v>112</v>
      </c>
      <c r="H5" s="208" t="s">
        <v>113</v>
      </c>
      <c r="I5" s="209" t="s">
        <v>52</v>
      </c>
      <c r="J5" s="204"/>
    </row>
    <row r="6" spans="1:17" ht="12.9" customHeight="1">
      <c r="A6" s="495">
        <v>1</v>
      </c>
      <c r="B6" s="499" t="s">
        <v>114</v>
      </c>
      <c r="C6" s="210"/>
      <c r="D6" s="211"/>
      <c r="E6" s="210"/>
      <c r="F6" s="210"/>
      <c r="G6" s="210"/>
      <c r="H6" s="210"/>
      <c r="I6" s="210"/>
      <c r="J6" s="204"/>
    </row>
    <row r="7" spans="1:17" ht="12.9" customHeight="1">
      <c r="A7" s="496"/>
      <c r="B7" s="500"/>
      <c r="C7" s="212"/>
      <c r="D7" s="213"/>
      <c r="E7" s="212"/>
      <c r="F7" s="214"/>
      <c r="G7" s="212"/>
      <c r="H7" s="212"/>
      <c r="I7" s="212"/>
      <c r="J7" s="204"/>
    </row>
    <row r="8" spans="1:17" ht="12.9" customHeight="1">
      <c r="A8" s="498"/>
      <c r="B8" s="501"/>
      <c r="C8" s="215"/>
      <c r="D8" s="216"/>
      <c r="E8" s="215"/>
      <c r="F8" s="216"/>
      <c r="G8" s="215"/>
      <c r="H8" s="215"/>
      <c r="I8" s="215"/>
      <c r="J8" s="204"/>
    </row>
    <row r="9" spans="1:17" ht="12.9" customHeight="1">
      <c r="A9" s="495">
        <v>2</v>
      </c>
      <c r="B9" s="499" t="s">
        <v>115</v>
      </c>
      <c r="C9" s="210"/>
      <c r="D9" s="211"/>
      <c r="E9" s="210"/>
      <c r="F9" s="210"/>
      <c r="G9" s="210"/>
      <c r="H9" s="210"/>
      <c r="I9" s="217"/>
      <c r="J9" s="204"/>
    </row>
    <row r="10" spans="1:17" ht="12.9" customHeight="1">
      <c r="A10" s="496"/>
      <c r="B10" s="500"/>
      <c r="C10" s="212"/>
      <c r="D10" s="213"/>
      <c r="E10" s="212"/>
      <c r="F10" s="214"/>
      <c r="G10" s="212"/>
      <c r="H10" s="212"/>
      <c r="I10" s="212"/>
      <c r="J10" s="204"/>
    </row>
    <row r="11" spans="1:17" ht="12.9" customHeight="1">
      <c r="A11" s="498"/>
      <c r="B11" s="501"/>
      <c r="C11" s="215"/>
      <c r="D11" s="216"/>
      <c r="E11" s="215"/>
      <c r="F11" s="216"/>
      <c r="G11" s="215"/>
      <c r="H11" s="215"/>
      <c r="I11" s="215"/>
      <c r="J11" s="204"/>
    </row>
    <row r="12" spans="1:17" ht="12.9" customHeight="1">
      <c r="A12" s="495">
        <v>3</v>
      </c>
      <c r="B12" s="499" t="s">
        <v>116</v>
      </c>
      <c r="C12" s="210" t="s">
        <v>117</v>
      </c>
      <c r="D12" s="210" t="s">
        <v>117</v>
      </c>
      <c r="E12" s="210"/>
      <c r="F12" s="210" t="s">
        <v>117</v>
      </c>
      <c r="G12" s="210" t="s">
        <v>117</v>
      </c>
      <c r="H12" s="217"/>
      <c r="I12" s="217"/>
      <c r="J12" s="204"/>
    </row>
    <row r="13" spans="1:17" ht="12.9" customHeight="1">
      <c r="A13" s="496"/>
      <c r="B13" s="500"/>
      <c r="C13" s="218" t="s">
        <v>118</v>
      </c>
      <c r="D13" s="218" t="s">
        <v>119</v>
      </c>
      <c r="E13" s="218"/>
      <c r="F13" s="218" t="s">
        <v>118</v>
      </c>
      <c r="G13" s="218" t="s">
        <v>118</v>
      </c>
      <c r="H13" s="212"/>
      <c r="I13" s="212"/>
      <c r="J13" s="204"/>
    </row>
    <row r="14" spans="1:17" ht="31.5" customHeight="1" thickBot="1">
      <c r="A14" s="497"/>
      <c r="B14" s="502"/>
      <c r="C14" s="219" t="s">
        <v>120</v>
      </c>
      <c r="D14" s="219" t="s">
        <v>120</v>
      </c>
      <c r="E14" s="219"/>
      <c r="F14" s="219" t="s">
        <v>120</v>
      </c>
      <c r="G14" s="219" t="s">
        <v>120</v>
      </c>
      <c r="H14" s="220"/>
      <c r="I14" s="220"/>
      <c r="J14" s="204"/>
    </row>
    <row r="15" spans="1:17" ht="13.8" thickTop="1"/>
  </sheetData>
  <mergeCells count="10">
    <mergeCell ref="A1:C1"/>
    <mergeCell ref="D1:I1"/>
    <mergeCell ref="A2:C2"/>
    <mergeCell ref="D2:I2"/>
    <mergeCell ref="A12:A14"/>
    <mergeCell ref="A9:A11"/>
    <mergeCell ref="A6:A8"/>
    <mergeCell ref="B6:B8"/>
    <mergeCell ref="B9:B11"/>
    <mergeCell ref="B12:B14"/>
  </mergeCells>
  <conditionalFormatting sqref="C6:I14">
    <cfRule type="cellIs" dxfId="1764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376A-F94E-40F5-85C3-7EBD06EBB24C}">
  <dimension ref="A1:V38"/>
  <sheetViews>
    <sheetView topLeftCell="B1" zoomScale="55" zoomScaleNormal="55" workbookViewId="0">
      <selection activeCell="E22" sqref="E22"/>
    </sheetView>
  </sheetViews>
  <sheetFormatPr defaultColWidth="9.109375" defaultRowHeight="25.8" customHeight="1"/>
  <cols>
    <col min="1" max="1" width="4.6640625" style="59" bestFit="1" customWidth="1"/>
    <col min="2" max="2" width="20.88671875" style="97" customWidth="1"/>
    <col min="3" max="3" width="15.6640625" style="59" customWidth="1"/>
    <col min="4" max="7" width="47" style="61" customWidth="1"/>
    <col min="8" max="8" width="14.33203125" style="222" customWidth="1"/>
    <col min="9" max="9" width="16.5546875" style="222" customWidth="1"/>
    <col min="10" max="11" width="9.109375" style="222"/>
    <col min="12" max="16384" width="9.109375" style="62"/>
  </cols>
  <sheetData>
    <row r="1" spans="1:20" s="58" customFormat="1" ht="25.8" customHeight="1">
      <c r="A1" s="503" t="s">
        <v>0</v>
      </c>
      <c r="B1" s="503"/>
      <c r="C1" s="503"/>
      <c r="D1" s="504" t="s">
        <v>121</v>
      </c>
      <c r="E1" s="504"/>
      <c r="F1" s="504"/>
      <c r="G1" s="504"/>
      <c r="H1" s="221"/>
      <c r="I1" s="221"/>
      <c r="J1" s="221"/>
      <c r="K1" s="221"/>
    </row>
    <row r="2" spans="1:20" s="58" customFormat="1" ht="25.8" customHeight="1">
      <c r="A2" s="489" t="s">
        <v>122</v>
      </c>
      <c r="B2" s="489"/>
      <c r="C2" s="489"/>
      <c r="D2" s="505" t="s">
        <v>123</v>
      </c>
      <c r="E2" s="505"/>
      <c r="F2" s="505"/>
      <c r="G2" s="505"/>
      <c r="H2" s="221"/>
      <c r="I2" s="221"/>
      <c r="J2" s="221"/>
      <c r="K2" s="221"/>
    </row>
    <row r="3" spans="1:20" ht="25.8" customHeight="1">
      <c r="B3" s="60"/>
    </row>
    <row r="4" spans="1:20" s="66" customFormat="1" ht="25.8" customHeight="1">
      <c r="A4" s="223" t="s">
        <v>31</v>
      </c>
      <c r="B4" s="224" t="s">
        <v>32</v>
      </c>
      <c r="C4" s="225" t="s">
        <v>33</v>
      </c>
      <c r="D4" s="225" t="s">
        <v>124</v>
      </c>
      <c r="E4" s="225" t="s">
        <v>125</v>
      </c>
      <c r="F4" s="225" t="s">
        <v>126</v>
      </c>
      <c r="G4" s="225" t="s">
        <v>127</v>
      </c>
      <c r="H4" s="226"/>
      <c r="I4" s="226"/>
      <c r="J4" s="226"/>
      <c r="K4" s="226"/>
      <c r="L4" s="227"/>
      <c r="M4" s="227"/>
      <c r="N4" s="227"/>
      <c r="O4" s="227"/>
      <c r="P4" s="227"/>
      <c r="Q4" s="227"/>
      <c r="R4" s="227"/>
      <c r="S4" s="227"/>
      <c r="T4" s="227"/>
    </row>
    <row r="5" spans="1:20" s="70" customFormat="1" ht="25.8" customHeight="1">
      <c r="A5" s="67"/>
      <c r="B5" s="228"/>
      <c r="C5" s="506" t="s">
        <v>116</v>
      </c>
      <c r="D5" s="509" t="s">
        <v>128</v>
      </c>
      <c r="E5" s="510"/>
      <c r="F5" s="510"/>
      <c r="G5" s="511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</row>
    <row r="6" spans="1:20" s="75" customFormat="1" ht="25.8" customHeight="1">
      <c r="A6" s="71">
        <v>1</v>
      </c>
      <c r="B6" s="230" t="s">
        <v>15</v>
      </c>
      <c r="C6" s="507"/>
      <c r="D6" s="512"/>
      <c r="E6" s="513"/>
      <c r="F6" s="513"/>
      <c r="G6" s="514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1:20" s="70" customFormat="1" ht="25.8" customHeight="1">
      <c r="A7" s="76"/>
      <c r="B7" s="231">
        <v>46118</v>
      </c>
      <c r="C7" s="508"/>
      <c r="D7" s="515"/>
      <c r="E7" s="516"/>
      <c r="F7" s="516"/>
      <c r="G7" s="517"/>
      <c r="H7" s="232"/>
      <c r="I7" s="232"/>
      <c r="J7" s="232"/>
      <c r="K7" s="232"/>
      <c r="L7" s="229"/>
      <c r="M7" s="229"/>
      <c r="N7" s="229"/>
      <c r="O7" s="229"/>
      <c r="P7" s="229"/>
      <c r="Q7" s="229"/>
      <c r="R7" s="229"/>
      <c r="S7" s="229"/>
      <c r="T7" s="229"/>
    </row>
    <row r="8" spans="1:20" s="70" customFormat="1" ht="25.8" customHeight="1">
      <c r="A8" s="67"/>
      <c r="B8" s="233"/>
      <c r="C8" s="506" t="s">
        <v>116</v>
      </c>
      <c r="D8" s="509" t="s">
        <v>128</v>
      </c>
      <c r="E8" s="510"/>
      <c r="F8" s="510"/>
      <c r="G8" s="511"/>
      <c r="H8" s="226"/>
      <c r="I8" s="226"/>
      <c r="J8" s="226"/>
      <c r="K8" s="226"/>
      <c r="L8" s="227"/>
      <c r="M8" s="227"/>
      <c r="N8" s="227"/>
      <c r="O8" s="227"/>
      <c r="P8" s="227"/>
      <c r="Q8" s="227"/>
      <c r="R8" s="227"/>
      <c r="S8" s="227"/>
      <c r="T8" s="227"/>
    </row>
    <row r="9" spans="1:20" s="75" customFormat="1" ht="25.8" customHeight="1">
      <c r="A9" s="71">
        <v>2</v>
      </c>
      <c r="B9" s="234" t="s">
        <v>18</v>
      </c>
      <c r="C9" s="507"/>
      <c r="D9" s="512"/>
      <c r="E9" s="513"/>
      <c r="F9" s="513"/>
      <c r="G9" s="514"/>
      <c r="H9" s="232"/>
      <c r="I9" s="232"/>
      <c r="J9" s="232"/>
      <c r="K9" s="232"/>
      <c r="L9" s="229"/>
      <c r="M9" s="229"/>
      <c r="N9" s="229"/>
      <c r="O9" s="229"/>
      <c r="P9" s="229"/>
      <c r="Q9" s="229"/>
      <c r="R9" s="229"/>
      <c r="S9" s="229"/>
      <c r="T9" s="229"/>
    </row>
    <row r="10" spans="1:20" s="75" customFormat="1" ht="25.8" customHeight="1">
      <c r="A10" s="76"/>
      <c r="B10" s="235">
        <f>B7+1</f>
        <v>46119</v>
      </c>
      <c r="C10" s="508"/>
      <c r="D10" s="515"/>
      <c r="E10" s="516"/>
      <c r="F10" s="516"/>
      <c r="G10" s="517"/>
      <c r="H10" s="226"/>
      <c r="I10" s="226"/>
      <c r="J10" s="226"/>
      <c r="K10" s="226"/>
      <c r="L10" s="227"/>
      <c r="M10" s="227"/>
      <c r="N10" s="227"/>
      <c r="O10" s="227"/>
      <c r="P10" s="227"/>
      <c r="Q10" s="227"/>
      <c r="R10" s="227"/>
      <c r="S10" s="227"/>
      <c r="T10" s="227"/>
    </row>
    <row r="11" spans="1:20" s="70" customFormat="1" ht="25.8" customHeight="1">
      <c r="A11" s="67"/>
      <c r="B11" s="233"/>
      <c r="C11" s="506" t="s">
        <v>116</v>
      </c>
      <c r="D11" s="509" t="s">
        <v>128</v>
      </c>
      <c r="E11" s="510"/>
      <c r="F11" s="510"/>
      <c r="G11" s="511"/>
      <c r="H11" s="232"/>
      <c r="I11" s="232"/>
      <c r="J11" s="232"/>
      <c r="K11" s="232"/>
      <c r="L11" s="229"/>
      <c r="M11" s="229"/>
      <c r="N11" s="229"/>
      <c r="O11" s="229"/>
      <c r="P11" s="229"/>
      <c r="Q11" s="229"/>
      <c r="R11" s="229"/>
      <c r="S11" s="229"/>
      <c r="T11" s="229"/>
    </row>
    <row r="12" spans="1:20" s="75" customFormat="1" ht="25.8" customHeight="1">
      <c r="A12" s="71">
        <v>3</v>
      </c>
      <c r="B12" s="234" t="s">
        <v>21</v>
      </c>
      <c r="C12" s="507"/>
      <c r="D12" s="512"/>
      <c r="E12" s="513"/>
      <c r="F12" s="513"/>
      <c r="G12" s="514"/>
      <c r="H12" s="226"/>
      <c r="I12" s="226"/>
      <c r="J12" s="226"/>
      <c r="K12" s="226"/>
      <c r="L12" s="227"/>
      <c r="M12" s="227"/>
      <c r="N12" s="227"/>
      <c r="O12" s="227"/>
      <c r="P12" s="227"/>
      <c r="Q12" s="227"/>
      <c r="R12" s="227"/>
      <c r="S12" s="227"/>
      <c r="T12" s="227"/>
    </row>
    <row r="13" spans="1:20" s="75" customFormat="1" ht="25.8" customHeight="1">
      <c r="A13" s="76"/>
      <c r="B13" s="235">
        <f>B10+1</f>
        <v>46120</v>
      </c>
      <c r="C13" s="508"/>
      <c r="D13" s="515"/>
      <c r="E13" s="516"/>
      <c r="F13" s="516"/>
      <c r="G13" s="517"/>
      <c r="H13" s="226"/>
      <c r="I13" s="226"/>
      <c r="J13" s="226"/>
      <c r="K13" s="226"/>
      <c r="L13" s="227"/>
      <c r="M13" s="227"/>
      <c r="N13" s="227"/>
      <c r="O13" s="227"/>
      <c r="P13" s="227"/>
      <c r="Q13" s="227"/>
      <c r="R13" s="227"/>
      <c r="S13" s="227"/>
      <c r="T13" s="227"/>
    </row>
    <row r="14" spans="1:20" s="70" customFormat="1" ht="25.8" customHeight="1">
      <c r="A14" s="67"/>
      <c r="B14" s="233"/>
      <c r="C14" s="506" t="s">
        <v>116</v>
      </c>
      <c r="D14" s="509" t="s">
        <v>128</v>
      </c>
      <c r="E14" s="510"/>
      <c r="F14" s="510"/>
      <c r="G14" s="511"/>
      <c r="H14" s="232"/>
      <c r="I14" s="232"/>
      <c r="J14" s="232"/>
      <c r="K14" s="232"/>
      <c r="L14" s="229"/>
      <c r="M14" s="229"/>
      <c r="N14" s="229"/>
      <c r="O14" s="229"/>
      <c r="P14" s="229"/>
      <c r="Q14" s="229"/>
      <c r="R14" s="229"/>
      <c r="S14" s="229"/>
      <c r="T14" s="229"/>
    </row>
    <row r="15" spans="1:20" s="75" customFormat="1" ht="25.8" customHeight="1">
      <c r="A15" s="71">
        <v>4</v>
      </c>
      <c r="B15" s="234" t="s">
        <v>22</v>
      </c>
      <c r="C15" s="507"/>
      <c r="D15" s="512"/>
      <c r="E15" s="513"/>
      <c r="F15" s="513"/>
      <c r="G15" s="514"/>
      <c r="H15" s="226"/>
      <c r="I15" s="226"/>
      <c r="J15" s="226"/>
      <c r="K15" s="226"/>
      <c r="L15" s="227"/>
      <c r="M15" s="227"/>
      <c r="N15" s="227"/>
      <c r="O15" s="227"/>
      <c r="P15" s="227"/>
      <c r="Q15" s="227"/>
      <c r="R15" s="227"/>
      <c r="S15" s="227"/>
      <c r="T15" s="227"/>
    </row>
    <row r="16" spans="1:20" s="75" customFormat="1" ht="25.8" customHeight="1">
      <c r="A16" s="76"/>
      <c r="B16" s="235">
        <f>B13+1</f>
        <v>46121</v>
      </c>
      <c r="C16" s="508"/>
      <c r="D16" s="515"/>
      <c r="E16" s="516"/>
      <c r="F16" s="516"/>
      <c r="G16" s="517"/>
      <c r="H16" s="226"/>
      <c r="I16" s="226"/>
      <c r="J16" s="226"/>
      <c r="K16" s="226"/>
      <c r="L16" s="227"/>
      <c r="M16" s="227"/>
      <c r="N16" s="227"/>
      <c r="O16" s="227"/>
      <c r="P16" s="227"/>
      <c r="Q16" s="227"/>
      <c r="R16" s="227"/>
      <c r="S16" s="227"/>
      <c r="T16" s="227"/>
    </row>
    <row r="17" spans="1:22" s="70" customFormat="1" ht="25.8" customHeight="1">
      <c r="A17" s="67"/>
      <c r="B17" s="233"/>
      <c r="C17" s="506" t="s">
        <v>116</v>
      </c>
      <c r="D17" s="509" t="s">
        <v>128</v>
      </c>
      <c r="E17" s="510"/>
      <c r="F17" s="510"/>
      <c r="G17" s="511"/>
      <c r="H17" s="261" t="s">
        <v>129</v>
      </c>
      <c r="I17" s="262" t="s">
        <v>130</v>
      </c>
      <c r="J17" s="263"/>
      <c r="K17" s="264"/>
      <c r="L17" s="229"/>
      <c r="M17" s="229"/>
      <c r="N17" s="229"/>
      <c r="O17" s="229"/>
      <c r="P17" s="229"/>
      <c r="Q17" s="229"/>
      <c r="R17" s="229"/>
      <c r="S17" s="229"/>
      <c r="T17" s="229"/>
    </row>
    <row r="18" spans="1:22" s="75" customFormat="1" ht="25.8" customHeight="1">
      <c r="A18" s="71">
        <v>5</v>
      </c>
      <c r="B18" s="234" t="s">
        <v>24</v>
      </c>
      <c r="C18" s="507"/>
      <c r="D18" s="512"/>
      <c r="E18" s="513"/>
      <c r="F18" s="513"/>
      <c r="G18" s="514"/>
      <c r="H18" s="265" t="s">
        <v>131</v>
      </c>
      <c r="I18" s="266" t="s">
        <v>132</v>
      </c>
      <c r="J18" s="267"/>
      <c r="K18" s="268"/>
      <c r="L18" s="227"/>
      <c r="M18" s="227"/>
      <c r="N18" s="227"/>
      <c r="O18" s="227"/>
      <c r="P18" s="227"/>
      <c r="Q18" s="227"/>
      <c r="R18" s="227"/>
      <c r="S18" s="227"/>
      <c r="T18" s="227"/>
    </row>
    <row r="19" spans="1:22" s="75" customFormat="1" ht="25.8" customHeight="1">
      <c r="A19" s="76"/>
      <c r="B19" s="235">
        <f>B16+1</f>
        <v>46122</v>
      </c>
      <c r="C19" s="508"/>
      <c r="D19" s="515"/>
      <c r="E19" s="516"/>
      <c r="F19" s="516"/>
      <c r="G19" s="517"/>
      <c r="H19" s="269"/>
      <c r="I19" s="269"/>
      <c r="J19" s="236"/>
      <c r="K19" s="226"/>
      <c r="L19" s="227"/>
      <c r="M19" s="227"/>
      <c r="N19" s="227"/>
      <c r="O19" s="227"/>
      <c r="P19" s="227"/>
      <c r="Q19" s="227"/>
      <c r="R19" s="227"/>
      <c r="S19" s="227"/>
      <c r="T19" s="227"/>
    </row>
    <row r="20" spans="1:22" s="75" customFormat="1" ht="25.8" customHeight="1">
      <c r="A20" s="71"/>
      <c r="B20" s="237"/>
      <c r="C20" s="506" t="s">
        <v>133</v>
      </c>
      <c r="D20" s="238"/>
      <c r="E20" s="238"/>
      <c r="F20" s="238"/>
      <c r="G20" s="238"/>
      <c r="H20" s="232"/>
      <c r="I20" s="232"/>
      <c r="J20" s="236"/>
      <c r="K20" s="232"/>
      <c r="L20" s="229"/>
      <c r="M20" s="229"/>
      <c r="N20" s="229"/>
      <c r="O20" s="229"/>
      <c r="P20" s="229"/>
      <c r="Q20" s="229"/>
      <c r="R20" s="229"/>
      <c r="S20" s="229"/>
      <c r="T20" s="227"/>
    </row>
    <row r="21" spans="1:22" s="75" customFormat="1" ht="25.8" customHeight="1">
      <c r="A21" s="71"/>
      <c r="B21" s="237"/>
      <c r="C21" s="507"/>
      <c r="D21" s="239"/>
      <c r="E21" s="239"/>
      <c r="F21" s="239"/>
      <c r="G21" s="239"/>
      <c r="H21" s="226"/>
      <c r="I21" s="226"/>
      <c r="J21" s="236"/>
      <c r="K21" s="226"/>
      <c r="L21" s="227"/>
      <c r="M21" s="227"/>
      <c r="N21" s="227"/>
      <c r="O21" s="227"/>
      <c r="P21" s="227"/>
      <c r="Q21" s="227"/>
      <c r="R21" s="227"/>
      <c r="S21" s="227"/>
    </row>
    <row r="22" spans="1:22" s="75" customFormat="1" ht="25.8" customHeight="1">
      <c r="A22" s="71"/>
      <c r="B22" s="234"/>
      <c r="C22" s="508"/>
      <c r="D22" s="240"/>
      <c r="E22" s="240"/>
      <c r="F22" s="240"/>
      <c r="G22" s="240"/>
      <c r="H22" s="226"/>
      <c r="I22" s="226"/>
      <c r="J22" s="236"/>
      <c r="K22" s="226"/>
      <c r="L22" s="227"/>
      <c r="M22" s="227"/>
      <c r="N22" s="227"/>
      <c r="O22" s="227"/>
      <c r="P22" s="227"/>
      <c r="Q22" s="227"/>
      <c r="R22" s="227"/>
      <c r="S22" s="227"/>
      <c r="T22" s="227"/>
    </row>
    <row r="23" spans="1:22" s="75" customFormat="1" ht="25.8" customHeight="1">
      <c r="A23" s="71">
        <v>6</v>
      </c>
      <c r="B23" s="234" t="s">
        <v>26</v>
      </c>
      <c r="C23" s="518" t="s">
        <v>134</v>
      </c>
      <c r="D23" s="238"/>
      <c r="E23" s="241"/>
      <c r="F23" s="242"/>
      <c r="G23" s="238"/>
      <c r="H23" s="232"/>
      <c r="I23" s="236"/>
      <c r="J23" s="232"/>
      <c r="K23" s="229"/>
      <c r="L23" s="229"/>
      <c r="M23" s="229"/>
      <c r="N23" s="229"/>
      <c r="O23" s="229"/>
      <c r="P23" s="229"/>
      <c r="Q23" s="229"/>
      <c r="R23" s="229"/>
      <c r="S23" s="229"/>
      <c r="T23" s="227"/>
    </row>
    <row r="24" spans="1:22" s="75" customFormat="1" ht="25.8" customHeight="1">
      <c r="A24" s="71"/>
      <c r="B24" s="237">
        <f>B19+1</f>
        <v>46123</v>
      </c>
      <c r="C24" s="518"/>
      <c r="D24" s="239"/>
      <c r="E24" s="243"/>
      <c r="F24" s="243"/>
      <c r="G24" s="239"/>
      <c r="H24" s="226"/>
      <c r="I24" s="236"/>
      <c r="J24" s="226"/>
      <c r="K24" s="227"/>
      <c r="L24" s="227"/>
      <c r="M24" s="227"/>
      <c r="N24" s="227"/>
      <c r="O24" s="227"/>
      <c r="P24" s="227"/>
      <c r="Q24" s="227"/>
      <c r="R24" s="227"/>
      <c r="S24" s="227"/>
    </row>
    <row r="25" spans="1:22" s="75" customFormat="1" ht="25.8" customHeight="1">
      <c r="A25" s="71"/>
      <c r="B25" s="234"/>
      <c r="C25" s="519"/>
      <c r="D25" s="240"/>
      <c r="E25" s="244"/>
      <c r="F25" s="244"/>
      <c r="G25" s="240"/>
      <c r="H25" s="226"/>
      <c r="I25" s="226"/>
      <c r="J25" s="236"/>
      <c r="K25" s="226"/>
      <c r="L25" s="227"/>
      <c r="M25" s="227"/>
      <c r="N25" s="227"/>
      <c r="O25" s="227"/>
      <c r="P25" s="227"/>
      <c r="Q25" s="227"/>
      <c r="R25" s="227"/>
      <c r="S25" s="227"/>
    </row>
    <row r="26" spans="1:22" s="70" customFormat="1" ht="25.8" customHeight="1">
      <c r="A26" s="71"/>
      <c r="B26" s="237"/>
      <c r="C26" s="520" t="s">
        <v>116</v>
      </c>
      <c r="D26" s="238"/>
      <c r="E26" s="238"/>
      <c r="F26" s="238"/>
      <c r="G26" s="238"/>
      <c r="H26" s="226"/>
      <c r="I26" s="226"/>
      <c r="J26" s="236"/>
      <c r="K26" s="226"/>
      <c r="L26" s="229"/>
      <c r="M26" s="229"/>
      <c r="N26" s="229"/>
      <c r="O26" s="229"/>
      <c r="P26" s="229"/>
      <c r="Q26" s="229"/>
      <c r="R26" s="229"/>
      <c r="S26" s="229"/>
    </row>
    <row r="27" spans="1:22" s="75" customFormat="1" ht="25.8" customHeight="1">
      <c r="A27" s="92"/>
      <c r="B27" s="234"/>
      <c r="C27" s="518"/>
      <c r="D27" s="239"/>
      <c r="E27" s="239"/>
      <c r="F27" s="239"/>
      <c r="G27" s="239"/>
      <c r="H27" s="232"/>
      <c r="I27" s="236"/>
      <c r="J27" s="232"/>
      <c r="K27" s="229"/>
      <c r="L27" s="227"/>
      <c r="M27" s="227"/>
      <c r="N27" s="227"/>
      <c r="O27" s="227"/>
      <c r="P27" s="227"/>
      <c r="Q27" s="227"/>
      <c r="R27" s="227"/>
      <c r="S27" s="227"/>
    </row>
    <row r="28" spans="1:22" s="75" customFormat="1" ht="25.8" customHeight="1">
      <c r="A28" s="94"/>
      <c r="B28" s="235"/>
      <c r="C28" s="519"/>
      <c r="D28" s="240"/>
      <c r="E28" s="240"/>
      <c r="F28" s="240"/>
      <c r="G28" s="240"/>
      <c r="H28" s="226"/>
      <c r="I28" s="226"/>
      <c r="J28" s="236"/>
      <c r="K28" s="226"/>
      <c r="L28" s="229"/>
      <c r="M28" s="229"/>
      <c r="N28" s="229"/>
      <c r="O28" s="229"/>
      <c r="P28" s="229"/>
      <c r="Q28" s="229"/>
      <c r="R28" s="229"/>
      <c r="S28" s="229"/>
    </row>
    <row r="29" spans="1:22" s="70" customFormat="1" ht="25.8" customHeight="1">
      <c r="A29" s="478"/>
      <c r="B29" s="233"/>
      <c r="C29" s="506" t="s">
        <v>133</v>
      </c>
      <c r="D29" s="245"/>
      <c r="E29" s="238"/>
      <c r="F29" s="246"/>
      <c r="G29" s="247"/>
      <c r="H29" s="226"/>
      <c r="I29" s="226"/>
      <c r="J29" s="236"/>
      <c r="K29" s="226"/>
      <c r="L29" s="227"/>
      <c r="M29" s="227"/>
      <c r="N29" s="227"/>
      <c r="O29" s="227"/>
      <c r="P29" s="227"/>
      <c r="Q29" s="227"/>
      <c r="R29" s="227"/>
      <c r="S29" s="227"/>
    </row>
    <row r="30" spans="1:22" s="75" customFormat="1" ht="25.8" customHeight="1">
      <c r="A30" s="470"/>
      <c r="B30" s="234"/>
      <c r="C30" s="507"/>
      <c r="D30" s="248"/>
      <c r="E30" s="239"/>
      <c r="F30" s="249"/>
      <c r="G30" s="250"/>
      <c r="H30" s="232"/>
      <c r="I30" s="236"/>
      <c r="J30" s="232"/>
      <c r="K30" s="229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</row>
    <row r="31" spans="1:22" s="75" customFormat="1" ht="25.8" customHeight="1">
      <c r="A31" s="470"/>
      <c r="B31" s="237"/>
      <c r="C31" s="508"/>
      <c r="D31" s="251"/>
      <c r="E31" s="240"/>
      <c r="F31" s="252"/>
      <c r="G31" s="253"/>
      <c r="H31" s="232"/>
      <c r="I31" s="232"/>
      <c r="J31" s="232"/>
      <c r="K31" s="232"/>
      <c r="L31" s="229"/>
      <c r="M31" s="229"/>
      <c r="N31" s="229"/>
      <c r="O31" s="229"/>
      <c r="P31" s="229"/>
      <c r="Q31" s="229"/>
      <c r="R31" s="229"/>
      <c r="S31" s="229"/>
      <c r="T31" s="227"/>
      <c r="U31" s="227"/>
      <c r="V31" s="227"/>
    </row>
    <row r="32" spans="1:22" s="70" customFormat="1" ht="25.8" customHeight="1">
      <c r="A32" s="470">
        <v>7</v>
      </c>
      <c r="B32" s="254"/>
      <c r="C32" s="518" t="s">
        <v>115</v>
      </c>
      <c r="D32" s="255"/>
      <c r="E32" s="241"/>
      <c r="F32" s="242"/>
      <c r="G32" s="238"/>
      <c r="H32" s="226"/>
      <c r="I32" s="226"/>
      <c r="J32" s="226"/>
      <c r="K32" s="226"/>
      <c r="L32" s="227"/>
      <c r="M32" s="227"/>
      <c r="N32" s="227"/>
      <c r="O32" s="227"/>
      <c r="P32" s="227"/>
      <c r="Q32" s="227"/>
      <c r="R32" s="227"/>
      <c r="S32" s="227"/>
      <c r="T32" s="229"/>
      <c r="U32" s="229"/>
      <c r="V32" s="229"/>
    </row>
    <row r="33" spans="1:22" s="75" customFormat="1" ht="25.8" customHeight="1">
      <c r="A33" s="470"/>
      <c r="B33" s="234" t="s">
        <v>52</v>
      </c>
      <c r="C33" s="518"/>
      <c r="D33" s="256"/>
      <c r="E33" s="243"/>
      <c r="F33" s="243"/>
      <c r="G33" s="239"/>
      <c r="H33" s="226"/>
      <c r="I33" s="226"/>
      <c r="J33" s="226"/>
      <c r="K33" s="226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</row>
    <row r="34" spans="1:22" s="75" customFormat="1" ht="25.8" customHeight="1">
      <c r="A34" s="470"/>
      <c r="B34" s="237">
        <f>B24+1</f>
        <v>46124</v>
      </c>
      <c r="C34" s="519"/>
      <c r="D34" s="256"/>
      <c r="E34" s="244"/>
      <c r="F34" s="244"/>
      <c r="G34" s="240"/>
      <c r="H34" s="226"/>
      <c r="I34" s="226"/>
      <c r="J34" s="226"/>
      <c r="K34" s="226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</row>
    <row r="35" spans="1:22" s="70" customFormat="1" ht="25.8" customHeight="1">
      <c r="A35" s="470"/>
      <c r="B35" s="254"/>
      <c r="C35" s="520" t="s">
        <v>116</v>
      </c>
      <c r="D35" s="257"/>
      <c r="E35" s="258"/>
      <c r="F35" s="258"/>
      <c r="G35" s="257"/>
      <c r="H35" s="226"/>
      <c r="I35" s="226"/>
      <c r="J35" s="226"/>
      <c r="K35" s="226"/>
      <c r="L35" s="227"/>
      <c r="M35" s="227"/>
      <c r="N35" s="227"/>
    </row>
    <row r="36" spans="1:22" s="75" customFormat="1" ht="25.8" customHeight="1">
      <c r="A36" s="470"/>
      <c r="B36" s="234"/>
      <c r="C36" s="518"/>
      <c r="D36" s="259"/>
      <c r="E36" s="260"/>
      <c r="F36" s="260"/>
      <c r="G36" s="259"/>
      <c r="H36" s="226"/>
      <c r="I36" s="226"/>
      <c r="J36" s="226"/>
      <c r="K36" s="226"/>
      <c r="L36" s="227"/>
      <c r="M36" s="227"/>
      <c r="N36" s="227"/>
    </row>
    <row r="37" spans="1:22" s="75" customFormat="1" ht="25.8" customHeight="1">
      <c r="A37" s="474"/>
      <c r="B37" s="235"/>
      <c r="C37" s="519"/>
      <c r="D37" s="240"/>
      <c r="E37" s="252"/>
      <c r="F37" s="252"/>
      <c r="G37" s="240"/>
      <c r="H37" s="226"/>
      <c r="I37" s="226"/>
      <c r="J37" s="226"/>
      <c r="K37" s="226"/>
      <c r="L37" s="227"/>
      <c r="M37" s="227"/>
      <c r="N37" s="227"/>
    </row>
    <row r="38" spans="1:22" ht="25.8" customHeight="1">
      <c r="H38" s="226"/>
      <c r="I38" s="226"/>
      <c r="J38" s="226"/>
      <c r="K38" s="226"/>
      <c r="L38" s="227"/>
      <c r="M38" s="227"/>
      <c r="N38" s="227"/>
    </row>
  </sheetData>
  <mergeCells count="23">
    <mergeCell ref="A32:A34"/>
    <mergeCell ref="C32:C34"/>
    <mergeCell ref="A35:A37"/>
    <mergeCell ref="C35:C37"/>
    <mergeCell ref="C17:C19"/>
    <mergeCell ref="D17:G19"/>
    <mergeCell ref="C20:C22"/>
    <mergeCell ref="C23:C25"/>
    <mergeCell ref="C26:C28"/>
    <mergeCell ref="A29:A31"/>
    <mergeCell ref="C29:C31"/>
    <mergeCell ref="C8:C10"/>
    <mergeCell ref="D8:G10"/>
    <mergeCell ref="C11:C13"/>
    <mergeCell ref="D11:G13"/>
    <mergeCell ref="C14:C16"/>
    <mergeCell ref="D14:G16"/>
    <mergeCell ref="A1:C1"/>
    <mergeCell ref="D1:G1"/>
    <mergeCell ref="A2:C2"/>
    <mergeCell ref="D2:G2"/>
    <mergeCell ref="C5:C7"/>
    <mergeCell ref="D5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EF986-73DE-4004-A7D0-DA9296489B8A}">
  <sheetPr>
    <tabColor theme="6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E23" sqref="E23"/>
    </sheetView>
  </sheetViews>
  <sheetFormatPr defaultColWidth="9.109375" defaultRowHeight="13.8"/>
  <cols>
    <col min="1" max="1" width="4.6640625" style="59" bestFit="1" customWidth="1"/>
    <col min="2" max="2" width="20.88671875" style="97" customWidth="1"/>
    <col min="3" max="3" width="15.6640625" style="59" customWidth="1"/>
    <col min="4" max="4" width="42.33203125" style="59" customWidth="1"/>
    <col min="5" max="6" width="41.88671875" style="61" customWidth="1"/>
    <col min="7" max="7" width="9.109375" style="61"/>
    <col min="8" max="8" width="11.5546875" style="62" customWidth="1"/>
    <col min="9" max="16384" width="9.109375" style="62"/>
  </cols>
  <sheetData>
    <row r="1" spans="1:7" s="58" customFormat="1" ht="22.5" customHeight="1">
      <c r="A1" s="503" t="s">
        <v>0</v>
      </c>
      <c r="B1" s="503"/>
      <c r="C1" s="503"/>
      <c r="D1" s="531" t="s">
        <v>135</v>
      </c>
      <c r="E1" s="531"/>
      <c r="F1" s="531"/>
      <c r="G1" s="270"/>
    </row>
    <row r="2" spans="1:7" s="58" customFormat="1" ht="22.8">
      <c r="A2" s="489" t="s">
        <v>136</v>
      </c>
      <c r="B2" s="489"/>
      <c r="C2" s="489"/>
      <c r="D2" s="505" t="s">
        <v>137</v>
      </c>
      <c r="E2" s="505"/>
      <c r="F2" s="505"/>
      <c r="G2" s="270"/>
    </row>
    <row r="3" spans="1:7" ht="12" customHeight="1">
      <c r="B3" s="60"/>
    </row>
    <row r="4" spans="1:7" s="66" customFormat="1" ht="57" customHeight="1">
      <c r="A4" s="223" t="s">
        <v>31</v>
      </c>
      <c r="B4" s="224" t="s">
        <v>32</v>
      </c>
      <c r="C4" s="225" t="s">
        <v>33</v>
      </c>
      <c r="D4" s="271" t="s">
        <v>138</v>
      </c>
      <c r="E4" s="272" t="s">
        <v>139</v>
      </c>
      <c r="F4" s="273" t="s">
        <v>140</v>
      </c>
      <c r="G4" s="274"/>
    </row>
    <row r="5" spans="1:7" s="70" customFormat="1" ht="17.100000000000001" customHeight="1">
      <c r="A5" s="67"/>
      <c r="B5" s="68"/>
      <c r="C5" s="479" t="s">
        <v>116</v>
      </c>
      <c r="D5" s="275"/>
      <c r="E5" s="69"/>
      <c r="F5" s="69"/>
      <c r="G5" s="276"/>
    </row>
    <row r="6" spans="1:7" s="75" customFormat="1" ht="17.100000000000001" customHeight="1">
      <c r="A6" s="71">
        <v>1</v>
      </c>
      <c r="B6" s="72" t="s">
        <v>15</v>
      </c>
      <c r="C6" s="480"/>
      <c r="D6" s="277"/>
      <c r="E6" s="74"/>
      <c r="F6" s="74"/>
      <c r="G6" s="278"/>
    </row>
    <row r="7" spans="1:7" s="70" customFormat="1" ht="17.100000000000001" customHeight="1">
      <c r="A7" s="76"/>
      <c r="B7" s="279" t="s">
        <v>141</v>
      </c>
      <c r="C7" s="481"/>
      <c r="D7" s="280"/>
      <c r="E7" s="79"/>
      <c r="F7" s="79"/>
      <c r="G7" s="276"/>
    </row>
    <row r="8" spans="1:7" s="70" customFormat="1" ht="17.100000000000001" customHeight="1">
      <c r="A8" s="67"/>
      <c r="B8" s="68"/>
      <c r="C8" s="479" t="s">
        <v>116</v>
      </c>
      <c r="D8" s="521" t="s">
        <v>142</v>
      </c>
      <c r="E8" s="522"/>
      <c r="F8" s="523"/>
      <c r="G8" s="276"/>
    </row>
    <row r="9" spans="1:7" s="75" customFormat="1" ht="17.100000000000001" customHeight="1">
      <c r="A9" s="71">
        <v>2</v>
      </c>
      <c r="B9" s="72" t="s">
        <v>18</v>
      </c>
      <c r="C9" s="480"/>
      <c r="D9" s="524" t="s">
        <v>143</v>
      </c>
      <c r="E9" s="525"/>
      <c r="F9" s="526"/>
      <c r="G9" s="278"/>
    </row>
    <row r="10" spans="1:7" s="75" customFormat="1" ht="17.100000000000001" customHeight="1">
      <c r="A10" s="76"/>
      <c r="B10" s="279">
        <f>B7+1</f>
        <v>46178</v>
      </c>
      <c r="C10" s="481"/>
      <c r="D10" s="527" t="s">
        <v>144</v>
      </c>
      <c r="E10" s="528"/>
      <c r="F10" s="529"/>
      <c r="G10" s="278"/>
    </row>
    <row r="11" spans="1:7" s="70" customFormat="1" ht="17.100000000000001" customHeight="1">
      <c r="A11" s="67"/>
      <c r="B11" s="68"/>
      <c r="C11" s="479" t="s">
        <v>116</v>
      </c>
      <c r="D11" s="275"/>
      <c r="E11" s="69"/>
      <c r="F11" s="69"/>
      <c r="G11" s="276"/>
    </row>
    <row r="12" spans="1:7" s="75" customFormat="1" ht="17.100000000000001" customHeight="1">
      <c r="A12" s="71">
        <v>3</v>
      </c>
      <c r="B12" s="72" t="s">
        <v>21</v>
      </c>
      <c r="C12" s="480"/>
      <c r="D12" s="277"/>
      <c r="E12" s="74"/>
      <c r="F12" s="74"/>
      <c r="G12" s="278"/>
    </row>
    <row r="13" spans="1:7" s="75" customFormat="1" ht="17.100000000000001" customHeight="1">
      <c r="A13" s="76"/>
      <c r="B13" s="279">
        <f>B10+1</f>
        <v>46179</v>
      </c>
      <c r="C13" s="481"/>
      <c r="D13" s="280"/>
      <c r="E13" s="79"/>
      <c r="F13" s="79"/>
      <c r="G13" s="278"/>
    </row>
    <row r="14" spans="1:7" s="70" customFormat="1" ht="17.100000000000001" customHeight="1">
      <c r="A14" s="67"/>
      <c r="B14" s="68"/>
      <c r="C14" s="479" t="s">
        <v>116</v>
      </c>
      <c r="D14" s="521" t="s">
        <v>142</v>
      </c>
      <c r="E14" s="522"/>
      <c r="F14" s="523"/>
      <c r="G14" s="276"/>
    </row>
    <row r="15" spans="1:7" s="75" customFormat="1" ht="17.100000000000001" customHeight="1">
      <c r="A15" s="71">
        <v>4</v>
      </c>
      <c r="B15" s="72" t="s">
        <v>22</v>
      </c>
      <c r="C15" s="480"/>
      <c r="D15" s="524" t="s">
        <v>143</v>
      </c>
      <c r="E15" s="525"/>
      <c r="F15" s="526"/>
      <c r="G15" s="278"/>
    </row>
    <row r="16" spans="1:7" s="75" customFormat="1" ht="17.100000000000001" customHeight="1">
      <c r="A16" s="76"/>
      <c r="B16" s="279">
        <f>B13+1</f>
        <v>46180</v>
      </c>
      <c r="C16" s="481"/>
      <c r="D16" s="527" t="s">
        <v>144</v>
      </c>
      <c r="E16" s="528"/>
      <c r="F16" s="529"/>
      <c r="G16" s="278"/>
    </row>
    <row r="17" spans="1:12" s="70" customFormat="1" ht="17.100000000000001" customHeight="1">
      <c r="A17" s="67"/>
      <c r="B17" s="68"/>
      <c r="C17" s="479" t="s">
        <v>116</v>
      </c>
      <c r="D17" s="275"/>
      <c r="E17" s="69"/>
      <c r="F17" s="69"/>
      <c r="G17" s="276"/>
      <c r="H17" s="197"/>
      <c r="I17" s="281"/>
      <c r="J17" s="229"/>
      <c r="K17" s="229"/>
    </row>
    <row r="18" spans="1:12" s="75" customFormat="1" ht="17.100000000000001" customHeight="1">
      <c r="A18" s="71">
        <v>5</v>
      </c>
      <c r="B18" s="72" t="s">
        <v>24</v>
      </c>
      <c r="C18" s="480"/>
      <c r="D18" s="277"/>
      <c r="E18" s="74"/>
      <c r="F18" s="74"/>
      <c r="G18" s="278"/>
      <c r="H18" s="197"/>
      <c r="I18" s="282"/>
      <c r="J18" s="227"/>
      <c r="K18" s="227"/>
    </row>
    <row r="19" spans="1:12" s="75" customFormat="1" ht="17.100000000000001" customHeight="1">
      <c r="A19" s="76"/>
      <c r="B19" s="279">
        <f>B16+1</f>
        <v>46181</v>
      </c>
      <c r="C19" s="481"/>
      <c r="D19" s="280"/>
      <c r="E19" s="79"/>
      <c r="F19" s="79"/>
      <c r="G19" s="278"/>
      <c r="H19" s="197"/>
      <c r="I19" s="197"/>
    </row>
    <row r="20" spans="1:12" s="70" customFormat="1" ht="17.100000000000001" customHeight="1">
      <c r="A20" s="71"/>
      <c r="B20" s="283"/>
      <c r="C20" s="482" t="s">
        <v>114</v>
      </c>
      <c r="D20" s="83"/>
      <c r="E20" s="284"/>
      <c r="F20" s="284"/>
      <c r="G20" s="276"/>
      <c r="H20" s="229"/>
      <c r="I20" s="229"/>
      <c r="J20" s="229"/>
      <c r="K20" s="197"/>
      <c r="L20" s="229"/>
    </row>
    <row r="21" spans="1:12" s="75" customFormat="1" ht="17.100000000000001" customHeight="1">
      <c r="A21" s="92"/>
      <c r="B21" s="285"/>
      <c r="C21" s="483"/>
      <c r="D21" s="84"/>
      <c r="E21" s="286"/>
      <c r="F21" s="286"/>
      <c r="G21" s="278"/>
      <c r="H21" s="227"/>
      <c r="I21" s="227"/>
      <c r="J21" s="227"/>
      <c r="K21" s="227"/>
      <c r="L21" s="227"/>
    </row>
    <row r="22" spans="1:12" s="75" customFormat="1" ht="17.100000000000001" customHeight="1">
      <c r="A22" s="70"/>
      <c r="B22" s="283"/>
      <c r="C22" s="484"/>
      <c r="D22" s="87"/>
      <c r="E22" s="287"/>
      <c r="F22" s="287"/>
      <c r="G22" s="278"/>
      <c r="H22" s="227"/>
      <c r="I22" s="227"/>
      <c r="J22" s="227"/>
      <c r="K22" s="227"/>
      <c r="L22" s="227"/>
    </row>
    <row r="23" spans="1:12" s="70" customFormat="1" ht="17.100000000000001" customHeight="1">
      <c r="A23" s="71"/>
      <c r="B23" s="85"/>
      <c r="C23" s="483" t="s">
        <v>145</v>
      </c>
      <c r="D23" s="83"/>
      <c r="E23" s="284"/>
      <c r="F23" s="284"/>
      <c r="G23" s="276"/>
      <c r="H23" s="229"/>
      <c r="I23" s="229"/>
      <c r="J23" s="229"/>
      <c r="K23" s="197"/>
      <c r="L23" s="229"/>
    </row>
    <row r="24" spans="1:12" s="75" customFormat="1" ht="17.100000000000001" customHeight="1">
      <c r="A24" s="92"/>
      <c r="B24" s="72" t="s">
        <v>26</v>
      </c>
      <c r="C24" s="483"/>
      <c r="D24" s="84"/>
      <c r="E24" s="286"/>
      <c r="F24" s="286"/>
      <c r="G24" s="278"/>
      <c r="H24" s="227"/>
      <c r="I24" s="227"/>
      <c r="J24" s="227"/>
      <c r="K24" s="227"/>
      <c r="L24" s="227"/>
    </row>
    <row r="25" spans="1:12" s="75" customFormat="1" ht="17.100000000000001" customHeight="1">
      <c r="A25" s="92"/>
      <c r="B25" s="288">
        <f>B19+1</f>
        <v>46182</v>
      </c>
      <c r="C25" s="484"/>
      <c r="D25" s="87"/>
      <c r="E25" s="287"/>
      <c r="F25" s="287"/>
      <c r="G25" s="278"/>
      <c r="H25" s="227"/>
      <c r="I25" s="227"/>
      <c r="J25" s="227"/>
      <c r="K25" s="227"/>
      <c r="L25" s="227"/>
    </row>
    <row r="26" spans="1:12" s="70" customFormat="1" ht="17.100000000000001" customHeight="1">
      <c r="A26" s="289"/>
      <c r="B26" s="290"/>
      <c r="C26" s="530" t="s">
        <v>116</v>
      </c>
      <c r="D26" s="83"/>
      <c r="E26" s="284"/>
      <c r="F26" s="284"/>
      <c r="G26" s="276"/>
      <c r="H26" s="229"/>
      <c r="I26" s="229"/>
      <c r="J26" s="229"/>
      <c r="K26" s="197"/>
      <c r="L26" s="229"/>
    </row>
    <row r="27" spans="1:12" s="75" customFormat="1" ht="17.100000000000001" customHeight="1">
      <c r="A27" s="92"/>
      <c r="B27" s="285"/>
      <c r="C27" s="530"/>
      <c r="D27" s="84"/>
      <c r="E27" s="286"/>
      <c r="F27" s="286"/>
      <c r="G27" s="278"/>
      <c r="H27" s="227"/>
      <c r="I27" s="227"/>
      <c r="J27" s="227"/>
      <c r="K27" s="227"/>
      <c r="L27" s="227"/>
    </row>
    <row r="28" spans="1:12" s="75" customFormat="1" ht="17.100000000000001" customHeight="1">
      <c r="A28" s="94"/>
      <c r="B28" s="291"/>
      <c r="C28" s="530"/>
      <c r="D28" s="87"/>
      <c r="E28" s="287"/>
      <c r="F28" s="287"/>
      <c r="G28" s="278"/>
      <c r="H28" s="227"/>
      <c r="I28" s="227"/>
      <c r="J28" s="227"/>
      <c r="K28" s="227"/>
      <c r="L28" s="227"/>
    </row>
    <row r="29" spans="1:12" s="70" customFormat="1" ht="17.100000000000001" customHeight="1">
      <c r="A29" s="478"/>
      <c r="B29" s="68"/>
      <c r="C29" s="482" t="s">
        <v>114</v>
      </c>
      <c r="D29" s="521" t="s">
        <v>146</v>
      </c>
      <c r="E29" s="522"/>
      <c r="F29" s="523"/>
      <c r="G29" s="276"/>
    </row>
    <row r="30" spans="1:12" s="75" customFormat="1" ht="17.100000000000001" customHeight="1">
      <c r="A30" s="470"/>
      <c r="B30" s="72"/>
      <c r="C30" s="483"/>
      <c r="D30" s="524" t="s">
        <v>147</v>
      </c>
      <c r="E30" s="525"/>
      <c r="F30" s="526"/>
      <c r="G30" s="278"/>
    </row>
    <row r="31" spans="1:12" s="75" customFormat="1" ht="17.100000000000001" customHeight="1">
      <c r="A31" s="470"/>
      <c r="B31" s="85"/>
      <c r="C31" s="484"/>
      <c r="D31" s="527" t="s">
        <v>148</v>
      </c>
      <c r="E31" s="528"/>
      <c r="F31" s="529"/>
      <c r="G31" s="278"/>
    </row>
    <row r="32" spans="1:12" s="70" customFormat="1" ht="17.100000000000001" customHeight="1">
      <c r="A32" s="470">
        <v>7</v>
      </c>
      <c r="B32" s="96"/>
      <c r="C32" s="483" t="s">
        <v>115</v>
      </c>
      <c r="D32" s="521" t="s">
        <v>146</v>
      </c>
      <c r="E32" s="522"/>
      <c r="F32" s="523"/>
      <c r="G32" s="276"/>
    </row>
    <row r="33" spans="1:7" s="75" customFormat="1" ht="17.100000000000001" customHeight="1">
      <c r="A33" s="470"/>
      <c r="B33" s="72" t="s">
        <v>52</v>
      </c>
      <c r="C33" s="483"/>
      <c r="D33" s="524" t="s">
        <v>147</v>
      </c>
      <c r="E33" s="525"/>
      <c r="F33" s="526"/>
      <c r="G33" s="278"/>
    </row>
    <row r="34" spans="1:7" s="75" customFormat="1" ht="17.100000000000001" customHeight="1">
      <c r="A34" s="470"/>
      <c r="B34" s="288">
        <f>B25+1</f>
        <v>46183</v>
      </c>
      <c r="C34" s="484"/>
      <c r="D34" s="527" t="s">
        <v>148</v>
      </c>
      <c r="E34" s="528"/>
      <c r="F34" s="529"/>
      <c r="G34" s="278"/>
    </row>
    <row r="35" spans="1:7" s="70" customFormat="1" ht="17.100000000000001" customHeight="1">
      <c r="A35" s="470"/>
      <c r="B35" s="292"/>
      <c r="C35" s="530" t="s">
        <v>116</v>
      </c>
      <c r="D35" s="521" t="s">
        <v>146</v>
      </c>
      <c r="E35" s="522"/>
      <c r="F35" s="523"/>
      <c r="G35" s="276"/>
    </row>
    <row r="36" spans="1:7" s="75" customFormat="1" ht="17.100000000000001" customHeight="1">
      <c r="A36" s="470"/>
      <c r="B36" s="293"/>
      <c r="C36" s="530"/>
      <c r="D36" s="524" t="s">
        <v>147</v>
      </c>
      <c r="E36" s="525"/>
      <c r="F36" s="526"/>
      <c r="G36" s="278"/>
    </row>
    <row r="37" spans="1:7" s="75" customFormat="1" ht="17.100000000000001" customHeight="1">
      <c r="A37" s="474"/>
      <c r="B37" s="294"/>
      <c r="C37" s="530"/>
      <c r="D37" s="527" t="s">
        <v>148</v>
      </c>
      <c r="E37" s="528"/>
      <c r="F37" s="529"/>
      <c r="G37" s="278"/>
    </row>
    <row r="40" spans="1:7" ht="14.4">
      <c r="B40" s="295" t="s">
        <v>53</v>
      </c>
      <c r="C40" s="296"/>
      <c r="D40" s="296"/>
      <c r="E40" s="296"/>
      <c r="F40" s="296"/>
    </row>
    <row r="41" spans="1:7" ht="14.4">
      <c r="B41" s="295" t="s">
        <v>54</v>
      </c>
      <c r="C41" s="297"/>
      <c r="D41" s="297"/>
      <c r="E41" s="296"/>
      <c r="F41" s="296"/>
    </row>
    <row r="42" spans="1:7" ht="14.4">
      <c r="B42" s="296"/>
      <c r="C42" s="298" t="s">
        <v>149</v>
      </c>
      <c r="D42" s="298"/>
      <c r="E42" s="296"/>
      <c r="F42" s="296"/>
    </row>
    <row r="43" spans="1:7">
      <c r="C43" s="298" t="s">
        <v>150</v>
      </c>
    </row>
  </sheetData>
  <mergeCells count="33">
    <mergeCell ref="A1:C1"/>
    <mergeCell ref="D1:F1"/>
    <mergeCell ref="A2:C2"/>
    <mergeCell ref="D2:F2"/>
    <mergeCell ref="C5:C7"/>
    <mergeCell ref="C8:C10"/>
    <mergeCell ref="C11:C13"/>
    <mergeCell ref="C14:C16"/>
    <mergeCell ref="D8:F8"/>
    <mergeCell ref="D9:F9"/>
    <mergeCell ref="D10:F10"/>
    <mergeCell ref="D14:F14"/>
    <mergeCell ref="D15:F15"/>
    <mergeCell ref="D16:F16"/>
    <mergeCell ref="A29:A31"/>
    <mergeCell ref="C29:C31"/>
    <mergeCell ref="D29:F29"/>
    <mergeCell ref="D30:F30"/>
    <mergeCell ref="D31:F31"/>
    <mergeCell ref="C17:C19"/>
    <mergeCell ref="C20:C22"/>
    <mergeCell ref="C23:C25"/>
    <mergeCell ref="C26:C28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5069-207B-47EB-9DA6-71FDD53C43C9}">
  <sheetPr>
    <tabColor rgb="FF0070C0"/>
  </sheetPr>
  <dimension ref="A1:Z1086"/>
  <sheetViews>
    <sheetView tabSelected="1" zoomScale="85" zoomScaleNormal="85" workbookViewId="0">
      <selection activeCell="D3" sqref="D3"/>
    </sheetView>
  </sheetViews>
  <sheetFormatPr defaultColWidth="14.44140625" defaultRowHeight="15" customHeight="1"/>
  <cols>
    <col min="1" max="1" width="5.88671875" style="574" customWidth="1"/>
    <col min="2" max="2" width="11.44140625" style="574" customWidth="1"/>
    <col min="3" max="3" width="13" style="574" customWidth="1"/>
    <col min="4" max="10" width="23.109375" style="574" customWidth="1"/>
    <col min="11" max="26" width="8.6640625" style="574" customWidth="1"/>
    <col min="27" max="16384" width="14.44140625" style="574"/>
  </cols>
  <sheetData>
    <row r="1" spans="1:10" ht="17.399999999999999">
      <c r="A1" s="571" t="s">
        <v>249</v>
      </c>
      <c r="B1" s="572"/>
      <c r="C1" s="572"/>
      <c r="D1" s="572"/>
      <c r="E1" s="573" t="s">
        <v>103</v>
      </c>
      <c r="F1" s="572"/>
      <c r="G1" s="572"/>
      <c r="H1" s="572"/>
      <c r="I1" s="572"/>
      <c r="J1" s="572"/>
    </row>
    <row r="2" spans="1:10" ht="16.8">
      <c r="A2" s="575" t="s">
        <v>122</v>
      </c>
      <c r="B2" s="572"/>
      <c r="C2" s="572"/>
      <c r="D2" s="572"/>
      <c r="E2" s="576" t="s">
        <v>250</v>
      </c>
      <c r="F2" s="572"/>
      <c r="G2" s="572"/>
      <c r="H2" s="572"/>
      <c r="I2" s="572"/>
      <c r="J2" s="572"/>
    </row>
    <row r="3" spans="1:10" ht="16.8">
      <c r="A3" s="577"/>
      <c r="B3" s="577"/>
      <c r="C3" s="577"/>
      <c r="D3" s="577"/>
      <c r="E3" s="578" t="s">
        <v>251</v>
      </c>
      <c r="F3" s="578" t="s">
        <v>252</v>
      </c>
      <c r="G3" s="579">
        <v>45915</v>
      </c>
      <c r="H3" s="578" t="s">
        <v>253</v>
      </c>
      <c r="I3" s="579">
        <v>46018</v>
      </c>
      <c r="J3" s="580"/>
    </row>
    <row r="4" spans="1:10" ht="41.25" hidden="1" customHeight="1" thickBot="1">
      <c r="A4" s="581"/>
      <c r="B4" s="581"/>
      <c r="C4" s="581"/>
      <c r="D4" s="582"/>
      <c r="E4" s="582"/>
      <c r="F4" s="582"/>
      <c r="G4" s="582"/>
      <c r="H4" s="583"/>
      <c r="I4" s="583"/>
      <c r="J4" s="583"/>
    </row>
    <row r="5" spans="1:10" ht="14.4" hidden="1">
      <c r="A5" s="584" t="s">
        <v>31</v>
      </c>
      <c r="B5" s="585" t="s">
        <v>254</v>
      </c>
      <c r="C5" s="585" t="s">
        <v>106</v>
      </c>
      <c r="D5" s="586">
        <v>46111</v>
      </c>
      <c r="E5" s="586">
        <f t="shared" ref="E5:J5" si="0">D5+1</f>
        <v>46112</v>
      </c>
      <c r="F5" s="586">
        <f t="shared" si="0"/>
        <v>46113</v>
      </c>
      <c r="G5" s="586">
        <f t="shared" si="0"/>
        <v>46114</v>
      </c>
      <c r="H5" s="586">
        <f t="shared" si="0"/>
        <v>46115</v>
      </c>
      <c r="I5" s="586">
        <f t="shared" si="0"/>
        <v>46116</v>
      </c>
      <c r="J5" s="587">
        <f t="shared" si="0"/>
        <v>46117</v>
      </c>
    </row>
    <row r="6" spans="1:10" hidden="1" thickBot="1">
      <c r="A6" s="588"/>
      <c r="B6" s="589"/>
      <c r="C6" s="589"/>
      <c r="D6" s="590" t="s">
        <v>108</v>
      </c>
      <c r="E6" s="590" t="s">
        <v>109</v>
      </c>
      <c r="F6" s="590" t="s">
        <v>110</v>
      </c>
      <c r="G6" s="590" t="s">
        <v>111</v>
      </c>
      <c r="H6" s="590" t="s">
        <v>112</v>
      </c>
      <c r="I6" s="590" t="s">
        <v>113</v>
      </c>
      <c r="J6" s="591" t="s">
        <v>52</v>
      </c>
    </row>
    <row r="7" spans="1:10" ht="14.4" hidden="1">
      <c r="A7" s="592">
        <v>1</v>
      </c>
      <c r="B7" s="593" t="s">
        <v>255</v>
      </c>
      <c r="C7" s="593" t="s">
        <v>114</v>
      </c>
      <c r="D7" s="594"/>
      <c r="E7" s="594"/>
      <c r="F7" s="594"/>
      <c r="G7" s="594"/>
      <c r="H7" s="594"/>
      <c r="I7" s="595" t="s">
        <v>256</v>
      </c>
      <c r="J7" s="596"/>
    </row>
    <row r="8" spans="1:10" ht="14.4" hidden="1">
      <c r="A8" s="588"/>
      <c r="B8" s="589"/>
      <c r="C8" s="589"/>
      <c r="D8" s="597"/>
      <c r="E8" s="597"/>
      <c r="F8" s="597"/>
      <c r="G8" s="597"/>
      <c r="H8" s="597"/>
      <c r="I8" s="598" t="s">
        <v>257</v>
      </c>
      <c r="J8" s="599"/>
    </row>
    <row r="9" spans="1:10" ht="29.25" hidden="1" customHeight="1">
      <c r="A9" s="588"/>
      <c r="B9" s="589"/>
      <c r="C9" s="600"/>
      <c r="D9" s="601" t="str">
        <f t="shared" ref="D9:J9" si="1">IF(D7="","",IF(COUNTIF($B$200:$D$206,D7)=0,"",VLOOKUP(D7,$B$200:$D$206,2,FALSE)))</f>
        <v/>
      </c>
      <c r="E9" s="601" t="str">
        <f t="shared" si="1"/>
        <v/>
      </c>
      <c r="F9" s="601" t="str">
        <f t="shared" si="1"/>
        <v/>
      </c>
      <c r="G9" s="601" t="str">
        <f t="shared" si="1"/>
        <v/>
      </c>
      <c r="H9" s="601" t="str">
        <f t="shared" si="1"/>
        <v/>
      </c>
      <c r="I9" s="602" t="str">
        <f t="shared" si="1"/>
        <v>Vi Sinh Vật Môi Trường</v>
      </c>
      <c r="J9" s="603" t="str">
        <f t="shared" si="1"/>
        <v/>
      </c>
    </row>
    <row r="10" spans="1:10" ht="14.4" hidden="1">
      <c r="A10" s="588"/>
      <c r="B10" s="589"/>
      <c r="C10" s="604" t="s">
        <v>115</v>
      </c>
      <c r="D10" s="605"/>
      <c r="E10" s="605"/>
      <c r="F10" s="605"/>
      <c r="G10" s="605"/>
      <c r="H10" s="605"/>
      <c r="I10" s="606" t="s">
        <v>258</v>
      </c>
      <c r="J10" s="607" t="s">
        <v>258</v>
      </c>
    </row>
    <row r="11" spans="1:10" ht="14.4" hidden="1">
      <c r="A11" s="588"/>
      <c r="B11" s="589"/>
      <c r="C11" s="589"/>
      <c r="D11" s="597"/>
      <c r="E11" s="597"/>
      <c r="F11" s="597"/>
      <c r="G11" s="597"/>
      <c r="H11" s="597"/>
      <c r="I11" s="608" t="s">
        <v>259</v>
      </c>
      <c r="J11" s="599" t="s">
        <v>259</v>
      </c>
    </row>
    <row r="12" spans="1:10" ht="29.25" hidden="1" customHeight="1">
      <c r="A12" s="588"/>
      <c r="B12" s="589"/>
      <c r="C12" s="600"/>
      <c r="D12" s="601" t="str">
        <f t="shared" ref="D12:J12" si="2">IF(D10="","",IF(COUNTIF($B$200:$D$206,D10)=0,"",VLOOKUP(D10,$B$200:$D$206,2,FALSE)))</f>
        <v/>
      </c>
      <c r="E12" s="601" t="str">
        <f t="shared" si="2"/>
        <v/>
      </c>
      <c r="F12" s="601" t="str">
        <f t="shared" si="2"/>
        <v/>
      </c>
      <c r="G12" s="601" t="str">
        <f t="shared" si="2"/>
        <v/>
      </c>
      <c r="H12" s="601" t="str">
        <f t="shared" si="2"/>
        <v/>
      </c>
      <c r="I12" s="602" t="str">
        <f t="shared" si="2"/>
        <v>Luật &amp; Chính Sách Môi Trường Nâng Cao</v>
      </c>
      <c r="J12" s="603" t="str">
        <f t="shared" si="2"/>
        <v>Luật &amp; Chính Sách Môi Trường Nâng Cao</v>
      </c>
    </row>
    <row r="13" spans="1:10" ht="14.4" hidden="1">
      <c r="A13" s="588"/>
      <c r="B13" s="589"/>
      <c r="C13" s="604" t="s">
        <v>116</v>
      </c>
      <c r="D13" s="606" t="s">
        <v>260</v>
      </c>
      <c r="E13" s="606" t="s">
        <v>256</v>
      </c>
      <c r="F13" s="606" t="s">
        <v>260</v>
      </c>
      <c r="G13" s="606" t="s">
        <v>261</v>
      </c>
      <c r="H13" s="606" t="s">
        <v>260</v>
      </c>
      <c r="I13" s="606"/>
      <c r="J13" s="607"/>
    </row>
    <row r="14" spans="1:10" ht="14.4" hidden="1">
      <c r="A14" s="588"/>
      <c r="B14" s="589"/>
      <c r="C14" s="589"/>
      <c r="D14" s="608" t="s">
        <v>262</v>
      </c>
      <c r="E14" s="598" t="s">
        <v>257</v>
      </c>
      <c r="F14" s="608" t="s">
        <v>262</v>
      </c>
      <c r="G14" s="608" t="s">
        <v>263</v>
      </c>
      <c r="H14" s="608" t="s">
        <v>262</v>
      </c>
      <c r="I14" s="608"/>
      <c r="J14" s="599"/>
    </row>
    <row r="15" spans="1:10" ht="29.25" hidden="1" customHeight="1" thickBot="1">
      <c r="A15" s="609"/>
      <c r="B15" s="610"/>
      <c r="C15" s="610"/>
      <c r="D15" s="611" t="str">
        <f t="shared" ref="D15:J15" si="3">IF(D13="","",IF(COUNTIF($B$200:$D$206,D13)=0,"",VLOOKUP(D13,$B$200:$D$206,2,FALSE)))</f>
        <v>Kỹ Thuật Thoát Nước &amp; Xử Lý Nước Thải Nâng Cao</v>
      </c>
      <c r="E15" s="611" t="str">
        <f t="shared" si="3"/>
        <v>Vi Sinh Vật Môi Trường</v>
      </c>
      <c r="F15" s="611" t="str">
        <f t="shared" si="3"/>
        <v>Kỹ Thuật Thoát Nước &amp; Xử Lý Nước Thải Nâng Cao</v>
      </c>
      <c r="G15" s="611" t="str">
        <f t="shared" si="3"/>
        <v>Kỹ Thuật Xử Lý Ô Nhiễm Không Khí &amp; Tiếng Ồn Nâng Cao</v>
      </c>
      <c r="H15" s="611" t="str">
        <f t="shared" si="3"/>
        <v>Kỹ Thuật Thoát Nước &amp; Xử Lý Nước Thải Nâng Cao</v>
      </c>
      <c r="I15" s="611" t="str">
        <f t="shared" si="3"/>
        <v/>
      </c>
      <c r="J15" s="612" t="str">
        <f t="shared" si="3"/>
        <v/>
      </c>
    </row>
    <row r="16" spans="1:10" ht="14.4" hidden="1">
      <c r="A16" s="613" t="s">
        <v>264</v>
      </c>
      <c r="B16" s="614"/>
      <c r="C16" s="614"/>
      <c r="D16" s="614"/>
      <c r="F16" s="614"/>
      <c r="G16" s="614"/>
      <c r="H16" s="614"/>
      <c r="I16" s="614"/>
      <c r="J16" s="614"/>
    </row>
    <row r="17" spans="1:10" thickBot="1">
      <c r="A17" s="614"/>
      <c r="B17" s="614"/>
      <c r="C17" s="614"/>
      <c r="D17" s="614"/>
      <c r="E17" s="614"/>
      <c r="F17" s="614"/>
      <c r="G17" s="614"/>
      <c r="H17" s="614"/>
      <c r="I17" s="614"/>
      <c r="J17" s="614"/>
    </row>
    <row r="18" spans="1:10" ht="14.4">
      <c r="A18" s="584" t="s">
        <v>31</v>
      </c>
      <c r="B18" s="585" t="s">
        <v>254</v>
      </c>
      <c r="C18" s="585" t="s">
        <v>106</v>
      </c>
      <c r="D18" s="586">
        <f>J5+1</f>
        <v>46118</v>
      </c>
      <c r="E18" s="586">
        <f t="shared" ref="E18:J18" si="4">D18+1</f>
        <v>46119</v>
      </c>
      <c r="F18" s="586">
        <f t="shared" si="4"/>
        <v>46120</v>
      </c>
      <c r="G18" s="586">
        <f t="shared" si="4"/>
        <v>46121</v>
      </c>
      <c r="H18" s="586">
        <f t="shared" si="4"/>
        <v>46122</v>
      </c>
      <c r="I18" s="586">
        <f t="shared" si="4"/>
        <v>46123</v>
      </c>
      <c r="J18" s="587">
        <f t="shared" si="4"/>
        <v>46124</v>
      </c>
    </row>
    <row r="19" spans="1:10" thickBot="1">
      <c r="A19" s="588"/>
      <c r="B19" s="589"/>
      <c r="C19" s="589"/>
      <c r="D19" s="590" t="s">
        <v>108</v>
      </c>
      <c r="E19" s="590" t="s">
        <v>109</v>
      </c>
      <c r="F19" s="590" t="s">
        <v>110</v>
      </c>
      <c r="G19" s="590" t="s">
        <v>111</v>
      </c>
      <c r="H19" s="590" t="s">
        <v>112</v>
      </c>
      <c r="I19" s="590" t="s">
        <v>113</v>
      </c>
      <c r="J19" s="591" t="s">
        <v>52</v>
      </c>
    </row>
    <row r="20" spans="1:10" ht="14.4">
      <c r="A20" s="615">
        <v>2</v>
      </c>
      <c r="B20" s="604" t="s">
        <v>255</v>
      </c>
      <c r="C20" s="604" t="s">
        <v>114</v>
      </c>
      <c r="D20" s="594"/>
      <c r="E20" s="594"/>
      <c r="F20" s="594"/>
      <c r="G20" s="594"/>
      <c r="H20" s="594"/>
      <c r="I20" s="595" t="s">
        <v>256</v>
      </c>
      <c r="J20" s="596"/>
    </row>
    <row r="21" spans="1:10" ht="14.4">
      <c r="A21" s="588"/>
      <c r="B21" s="589"/>
      <c r="C21" s="589"/>
      <c r="D21" s="597"/>
      <c r="E21" s="597"/>
      <c r="F21" s="597"/>
      <c r="G21" s="597"/>
      <c r="H21" s="597"/>
      <c r="I21" s="598" t="s">
        <v>257</v>
      </c>
      <c r="J21" s="599"/>
    </row>
    <row r="22" spans="1:10" ht="29.25" customHeight="1">
      <c r="A22" s="588"/>
      <c r="B22" s="589"/>
      <c r="C22" s="589"/>
      <c r="D22" s="601" t="str">
        <f t="shared" ref="D22:J22" si="5">IF(D20="","",IF(COUNTIF($B$200:$D$206,D20)=0,"",VLOOKUP(D20,$B$200:$D$206,2,FALSE)))</f>
        <v/>
      </c>
      <c r="E22" s="601" t="str">
        <f t="shared" si="5"/>
        <v/>
      </c>
      <c r="F22" s="601" t="str">
        <f t="shared" si="5"/>
        <v/>
      </c>
      <c r="G22" s="601" t="str">
        <f t="shared" si="5"/>
        <v/>
      </c>
      <c r="H22" s="601" t="str">
        <f t="shared" si="5"/>
        <v/>
      </c>
      <c r="I22" s="602" t="str">
        <f t="shared" si="5"/>
        <v>Vi Sinh Vật Môi Trường</v>
      </c>
      <c r="J22" s="603" t="str">
        <f t="shared" si="5"/>
        <v/>
      </c>
    </row>
    <row r="23" spans="1:10" ht="14.4">
      <c r="A23" s="588"/>
      <c r="B23" s="589"/>
      <c r="C23" s="604" t="s">
        <v>115</v>
      </c>
      <c r="D23" s="605"/>
      <c r="E23" s="605"/>
      <c r="F23" s="605"/>
      <c r="G23" s="605"/>
      <c r="H23" s="605"/>
      <c r="I23" s="606" t="s">
        <v>258</v>
      </c>
      <c r="J23" s="607" t="s">
        <v>258</v>
      </c>
    </row>
    <row r="24" spans="1:10" ht="14.4">
      <c r="A24" s="588"/>
      <c r="B24" s="589"/>
      <c r="C24" s="589"/>
      <c r="D24" s="597"/>
      <c r="E24" s="597"/>
      <c r="F24" s="597"/>
      <c r="G24" s="597"/>
      <c r="H24" s="597"/>
      <c r="I24" s="608" t="s">
        <v>259</v>
      </c>
      <c r="J24" s="599" t="s">
        <v>259</v>
      </c>
    </row>
    <row r="25" spans="1:10" ht="29.25" customHeight="1">
      <c r="A25" s="588"/>
      <c r="B25" s="589"/>
      <c r="C25" s="600"/>
      <c r="D25" s="601" t="str">
        <f t="shared" ref="D25:J25" si="6">IF(D23="","",IF(COUNTIF($B$200:$D$206,D23)=0,"",VLOOKUP(D23,$B$200:$D$206,2,FALSE)))</f>
        <v/>
      </c>
      <c r="E25" s="601" t="str">
        <f t="shared" si="6"/>
        <v/>
      </c>
      <c r="F25" s="601" t="str">
        <f t="shared" si="6"/>
        <v/>
      </c>
      <c r="G25" s="601" t="str">
        <f t="shared" si="6"/>
        <v/>
      </c>
      <c r="H25" s="601" t="str">
        <f t="shared" si="6"/>
        <v/>
      </c>
      <c r="I25" s="602" t="str">
        <f t="shared" si="6"/>
        <v>Luật &amp; Chính Sách Môi Trường Nâng Cao</v>
      </c>
      <c r="J25" s="603" t="str">
        <f t="shared" si="6"/>
        <v>Luật &amp; Chính Sách Môi Trường Nâng Cao</v>
      </c>
    </row>
    <row r="26" spans="1:10" ht="15.75" customHeight="1">
      <c r="A26" s="588"/>
      <c r="B26" s="589"/>
      <c r="C26" s="616" t="s">
        <v>116</v>
      </c>
      <c r="D26" s="606" t="s">
        <v>260</v>
      </c>
      <c r="E26" s="606" t="s">
        <v>256</v>
      </c>
      <c r="F26" s="606" t="s">
        <v>260</v>
      </c>
      <c r="G26" s="606" t="s">
        <v>261</v>
      </c>
      <c r="H26" s="606" t="s">
        <v>260</v>
      </c>
      <c r="I26" s="606"/>
      <c r="J26" s="607"/>
    </row>
    <row r="27" spans="1:10" ht="15.75" customHeight="1">
      <c r="A27" s="588"/>
      <c r="B27" s="589"/>
      <c r="C27" s="589"/>
      <c r="D27" s="608" t="s">
        <v>262</v>
      </c>
      <c r="E27" s="598" t="s">
        <v>257</v>
      </c>
      <c r="F27" s="608" t="s">
        <v>262</v>
      </c>
      <c r="G27" s="608" t="s">
        <v>263</v>
      </c>
      <c r="H27" s="608" t="s">
        <v>262</v>
      </c>
      <c r="I27" s="608"/>
      <c r="J27" s="599"/>
    </row>
    <row r="28" spans="1:10" ht="29.25" customHeight="1" thickBot="1">
      <c r="A28" s="609"/>
      <c r="B28" s="610"/>
      <c r="C28" s="610"/>
      <c r="D28" s="611" t="str">
        <f t="shared" ref="D28:J28" si="7">IF(D26="","",IF(COUNTIF($B$200:$D$206,D26)=0,"",VLOOKUP(D26,$B$200:$D$206,2,FALSE)))</f>
        <v>Kỹ Thuật Thoát Nước &amp; Xử Lý Nước Thải Nâng Cao</v>
      </c>
      <c r="E28" s="611" t="str">
        <f t="shared" si="7"/>
        <v>Vi Sinh Vật Môi Trường</v>
      </c>
      <c r="F28" s="611" t="str">
        <f t="shared" si="7"/>
        <v>Kỹ Thuật Thoát Nước &amp; Xử Lý Nước Thải Nâng Cao</v>
      </c>
      <c r="G28" s="611" t="str">
        <f t="shared" si="7"/>
        <v>Kỹ Thuật Xử Lý Ô Nhiễm Không Khí &amp; Tiếng Ồn Nâng Cao</v>
      </c>
      <c r="H28" s="611" t="str">
        <f t="shared" si="7"/>
        <v>Kỹ Thuật Thoát Nước &amp; Xử Lý Nước Thải Nâng Cao</v>
      </c>
      <c r="I28" s="611" t="str">
        <f t="shared" si="7"/>
        <v/>
      </c>
      <c r="J28" s="612" t="str">
        <f t="shared" si="7"/>
        <v/>
      </c>
    </row>
    <row r="29" spans="1:10" ht="15.75" customHeight="1">
      <c r="A29" s="613" t="s">
        <v>264</v>
      </c>
      <c r="B29" s="614"/>
      <c r="C29" s="614"/>
      <c r="D29" s="614"/>
      <c r="E29" s="614"/>
      <c r="F29" s="614"/>
      <c r="G29" s="614"/>
      <c r="H29" s="614"/>
      <c r="I29" s="614"/>
      <c r="J29" s="614"/>
    </row>
    <row r="30" spans="1:10" hidden="1" thickBot="1">
      <c r="A30" s="614"/>
      <c r="B30" s="614"/>
      <c r="C30" s="614"/>
      <c r="D30" s="614"/>
      <c r="E30" s="614"/>
      <c r="F30" s="614"/>
      <c r="G30" s="614"/>
      <c r="H30" s="614"/>
      <c r="I30" s="614"/>
      <c r="J30" s="614"/>
    </row>
    <row r="31" spans="1:10" ht="15.75" hidden="1" customHeight="1">
      <c r="A31" s="584" t="s">
        <v>31</v>
      </c>
      <c r="B31" s="585" t="s">
        <v>254</v>
      </c>
      <c r="C31" s="585" t="s">
        <v>106</v>
      </c>
      <c r="D31" s="586">
        <f>J18+1</f>
        <v>46125</v>
      </c>
      <c r="E31" s="586">
        <f t="shared" ref="E31:J31" si="8">D31+1</f>
        <v>46126</v>
      </c>
      <c r="F31" s="586">
        <f t="shared" si="8"/>
        <v>46127</v>
      </c>
      <c r="G31" s="586">
        <f t="shared" si="8"/>
        <v>46128</v>
      </c>
      <c r="H31" s="586">
        <f t="shared" si="8"/>
        <v>46129</v>
      </c>
      <c r="I31" s="586">
        <f t="shared" si="8"/>
        <v>46130</v>
      </c>
      <c r="J31" s="587">
        <f t="shared" si="8"/>
        <v>46131</v>
      </c>
    </row>
    <row r="32" spans="1:10" ht="15.75" hidden="1" customHeight="1" thickBot="1">
      <c r="A32" s="588"/>
      <c r="B32" s="589"/>
      <c r="C32" s="589"/>
      <c r="D32" s="590" t="s">
        <v>108</v>
      </c>
      <c r="E32" s="590" t="s">
        <v>109</v>
      </c>
      <c r="F32" s="590" t="s">
        <v>110</v>
      </c>
      <c r="G32" s="590" t="s">
        <v>111</v>
      </c>
      <c r="H32" s="590" t="s">
        <v>112</v>
      </c>
      <c r="I32" s="590" t="s">
        <v>113</v>
      </c>
      <c r="J32" s="591" t="s">
        <v>52</v>
      </c>
    </row>
    <row r="33" spans="1:10" ht="15.75" hidden="1" customHeight="1">
      <c r="A33" s="615">
        <v>3</v>
      </c>
      <c r="B33" s="604" t="s">
        <v>255</v>
      </c>
      <c r="C33" s="604" t="s">
        <v>114</v>
      </c>
      <c r="D33" s="594"/>
      <c r="E33" s="594"/>
      <c r="F33" s="594"/>
      <c r="G33" s="594"/>
      <c r="H33" s="594"/>
      <c r="I33" s="595" t="s">
        <v>256</v>
      </c>
      <c r="J33" s="596"/>
    </row>
    <row r="34" spans="1:10" ht="15.75" hidden="1" customHeight="1">
      <c r="A34" s="588"/>
      <c r="B34" s="589"/>
      <c r="C34" s="589"/>
      <c r="D34" s="597"/>
      <c r="E34" s="597"/>
      <c r="F34" s="597"/>
      <c r="G34" s="597"/>
      <c r="H34" s="597"/>
      <c r="I34" s="598" t="s">
        <v>257</v>
      </c>
      <c r="J34" s="599"/>
    </row>
    <row r="35" spans="1:10" ht="29.25" hidden="1" customHeight="1">
      <c r="A35" s="588"/>
      <c r="B35" s="589"/>
      <c r="C35" s="589"/>
      <c r="D35" s="601" t="str">
        <f t="shared" ref="D35:J35" si="9">IF(D33="","",IF(COUNTIF($B$200:$D$206,D33)=0,"",VLOOKUP(D33,$B$200:$D$206,2,FALSE)))</f>
        <v/>
      </c>
      <c r="E35" s="601" t="str">
        <f t="shared" si="9"/>
        <v/>
      </c>
      <c r="F35" s="601" t="str">
        <f t="shared" si="9"/>
        <v/>
      </c>
      <c r="G35" s="601" t="str">
        <f t="shared" si="9"/>
        <v/>
      </c>
      <c r="H35" s="601" t="str">
        <f t="shared" si="9"/>
        <v/>
      </c>
      <c r="I35" s="602" t="str">
        <f t="shared" si="9"/>
        <v>Vi Sinh Vật Môi Trường</v>
      </c>
      <c r="J35" s="603" t="str">
        <f t="shared" si="9"/>
        <v/>
      </c>
    </row>
    <row r="36" spans="1:10" ht="15.75" hidden="1" customHeight="1">
      <c r="A36" s="588"/>
      <c r="B36" s="589"/>
      <c r="C36" s="604" t="s">
        <v>115</v>
      </c>
      <c r="D36" s="605"/>
      <c r="E36" s="605"/>
      <c r="F36" s="605"/>
      <c r="G36" s="605"/>
      <c r="H36" s="605"/>
      <c r="I36" s="606" t="s">
        <v>258</v>
      </c>
      <c r="J36" s="607" t="s">
        <v>258</v>
      </c>
    </row>
    <row r="37" spans="1:10" ht="15.75" hidden="1" customHeight="1">
      <c r="A37" s="588"/>
      <c r="B37" s="589"/>
      <c r="C37" s="589"/>
      <c r="D37" s="597"/>
      <c r="E37" s="597"/>
      <c r="F37" s="597"/>
      <c r="G37" s="597"/>
      <c r="H37" s="597"/>
      <c r="I37" s="608" t="s">
        <v>259</v>
      </c>
      <c r="J37" s="599" t="s">
        <v>259</v>
      </c>
    </row>
    <row r="38" spans="1:10" ht="29.25" hidden="1" customHeight="1">
      <c r="A38" s="588"/>
      <c r="B38" s="589"/>
      <c r="C38" s="600"/>
      <c r="D38" s="601" t="str">
        <f t="shared" ref="D38:J38" si="10">IF(D36="","",IF(COUNTIF($B$200:$D$206,D36)=0,"",VLOOKUP(D36,$B$200:$D$206,2,FALSE)))</f>
        <v/>
      </c>
      <c r="E38" s="601" t="str">
        <f t="shared" si="10"/>
        <v/>
      </c>
      <c r="F38" s="601" t="str">
        <f t="shared" si="10"/>
        <v/>
      </c>
      <c r="G38" s="601" t="str">
        <f t="shared" si="10"/>
        <v/>
      </c>
      <c r="H38" s="601" t="str">
        <f t="shared" si="10"/>
        <v/>
      </c>
      <c r="I38" s="602" t="str">
        <f t="shared" si="10"/>
        <v>Luật &amp; Chính Sách Môi Trường Nâng Cao</v>
      </c>
      <c r="J38" s="603" t="str">
        <f t="shared" si="10"/>
        <v>Luật &amp; Chính Sách Môi Trường Nâng Cao</v>
      </c>
    </row>
    <row r="39" spans="1:10" ht="15.75" hidden="1" customHeight="1">
      <c r="A39" s="588"/>
      <c r="B39" s="589"/>
      <c r="C39" s="616" t="s">
        <v>116</v>
      </c>
      <c r="D39" s="606" t="s">
        <v>260</v>
      </c>
      <c r="E39" s="606" t="s">
        <v>256</v>
      </c>
      <c r="F39" s="606" t="s">
        <v>260</v>
      </c>
      <c r="G39" s="606" t="s">
        <v>261</v>
      </c>
      <c r="H39" s="606" t="s">
        <v>260</v>
      </c>
      <c r="I39" s="606"/>
      <c r="J39" s="607"/>
    </row>
    <row r="40" spans="1:10" ht="15.75" hidden="1" customHeight="1">
      <c r="A40" s="588"/>
      <c r="B40" s="589"/>
      <c r="C40" s="589"/>
      <c r="D40" s="608" t="s">
        <v>262</v>
      </c>
      <c r="E40" s="598" t="s">
        <v>257</v>
      </c>
      <c r="F40" s="608" t="s">
        <v>262</v>
      </c>
      <c r="G40" s="608" t="s">
        <v>263</v>
      </c>
      <c r="H40" s="608" t="s">
        <v>262</v>
      </c>
      <c r="I40" s="608"/>
      <c r="J40" s="599"/>
    </row>
    <row r="41" spans="1:10" ht="29.25" hidden="1" customHeight="1" thickBot="1">
      <c r="A41" s="609"/>
      <c r="B41" s="610"/>
      <c r="C41" s="610"/>
      <c r="D41" s="611" t="str">
        <f t="shared" ref="D41:J41" si="11">IF(D39="","",IF(COUNTIF($B$200:$D$206,D39)=0,"",VLOOKUP(D39,$B$200:$D$206,2,FALSE)))</f>
        <v>Kỹ Thuật Thoát Nước &amp; Xử Lý Nước Thải Nâng Cao</v>
      </c>
      <c r="E41" s="611" t="str">
        <f t="shared" si="11"/>
        <v>Vi Sinh Vật Môi Trường</v>
      </c>
      <c r="F41" s="611" t="str">
        <f t="shared" si="11"/>
        <v>Kỹ Thuật Thoát Nước &amp; Xử Lý Nước Thải Nâng Cao</v>
      </c>
      <c r="G41" s="611" t="str">
        <f t="shared" si="11"/>
        <v>Kỹ Thuật Xử Lý Ô Nhiễm Không Khí &amp; Tiếng Ồn Nâng Cao</v>
      </c>
      <c r="H41" s="611" t="str">
        <f t="shared" si="11"/>
        <v>Kỹ Thuật Thoát Nước &amp; Xử Lý Nước Thải Nâng Cao</v>
      </c>
      <c r="I41" s="611" t="str">
        <f t="shared" si="11"/>
        <v/>
      </c>
      <c r="J41" s="612" t="str">
        <f t="shared" si="11"/>
        <v/>
      </c>
    </row>
    <row r="42" spans="1:10" ht="15.75" hidden="1" customHeight="1">
      <c r="A42" s="613" t="s">
        <v>264</v>
      </c>
      <c r="B42" s="614"/>
      <c r="C42" s="614"/>
      <c r="D42" s="614"/>
      <c r="E42" s="614"/>
      <c r="F42" s="614"/>
      <c r="G42" s="614"/>
      <c r="H42" s="614"/>
      <c r="I42" s="614"/>
      <c r="J42" s="614"/>
    </row>
    <row r="43" spans="1:10" hidden="1" thickBot="1">
      <c r="A43" s="614"/>
      <c r="B43" s="614"/>
      <c r="C43" s="614"/>
      <c r="D43" s="614"/>
      <c r="E43" s="614"/>
      <c r="F43" s="614"/>
      <c r="G43" s="614"/>
      <c r="H43" s="614"/>
      <c r="I43" s="614"/>
      <c r="J43" s="614"/>
    </row>
    <row r="44" spans="1:10" ht="15.75" hidden="1" customHeight="1">
      <c r="A44" s="584" t="s">
        <v>31</v>
      </c>
      <c r="B44" s="585" t="s">
        <v>254</v>
      </c>
      <c r="C44" s="585" t="s">
        <v>106</v>
      </c>
      <c r="D44" s="586">
        <f>J31+1</f>
        <v>46132</v>
      </c>
      <c r="E44" s="586">
        <f t="shared" ref="E44:J44" si="12">D44+1</f>
        <v>46133</v>
      </c>
      <c r="F44" s="586">
        <f t="shared" si="12"/>
        <v>46134</v>
      </c>
      <c r="G44" s="586">
        <f t="shared" si="12"/>
        <v>46135</v>
      </c>
      <c r="H44" s="586">
        <f t="shared" si="12"/>
        <v>46136</v>
      </c>
      <c r="I44" s="586">
        <f t="shared" si="12"/>
        <v>46137</v>
      </c>
      <c r="J44" s="587">
        <f t="shared" si="12"/>
        <v>46138</v>
      </c>
    </row>
    <row r="45" spans="1:10" ht="15.75" hidden="1" customHeight="1" thickBot="1">
      <c r="A45" s="588"/>
      <c r="B45" s="589"/>
      <c r="C45" s="589"/>
      <c r="D45" s="590" t="s">
        <v>108</v>
      </c>
      <c r="E45" s="590" t="s">
        <v>109</v>
      </c>
      <c r="F45" s="590" t="s">
        <v>110</v>
      </c>
      <c r="G45" s="590" t="s">
        <v>111</v>
      </c>
      <c r="H45" s="590" t="s">
        <v>112</v>
      </c>
      <c r="I45" s="590" t="s">
        <v>113</v>
      </c>
      <c r="J45" s="591" t="s">
        <v>52</v>
      </c>
    </row>
    <row r="46" spans="1:10" ht="15.75" hidden="1" customHeight="1">
      <c r="A46" s="615">
        <v>4</v>
      </c>
      <c r="B46" s="604" t="s">
        <v>255</v>
      </c>
      <c r="C46" s="604" t="s">
        <v>114</v>
      </c>
      <c r="D46" s="594"/>
      <c r="E46" s="594"/>
      <c r="F46" s="594"/>
      <c r="G46" s="594"/>
      <c r="H46" s="594"/>
      <c r="I46" s="595"/>
      <c r="J46" s="596"/>
    </row>
    <row r="47" spans="1:10" ht="15.75" hidden="1" customHeight="1">
      <c r="A47" s="588"/>
      <c r="B47" s="589"/>
      <c r="C47" s="589"/>
      <c r="D47" s="597"/>
      <c r="E47" s="597"/>
      <c r="F47" s="597"/>
      <c r="G47" s="597"/>
      <c r="H47" s="597"/>
      <c r="I47" s="598"/>
      <c r="J47" s="599"/>
    </row>
    <row r="48" spans="1:10" ht="29.25" hidden="1" customHeight="1">
      <c r="A48" s="588"/>
      <c r="B48" s="589"/>
      <c r="C48" s="589"/>
      <c r="D48" s="601" t="str">
        <f t="shared" ref="D48:J48" si="13">IF(D46="","",IF(COUNTIF($B$200:$D$206,D46)=0,"",VLOOKUP(D46,$B$200:$D$206,2,FALSE)))</f>
        <v/>
      </c>
      <c r="E48" s="601" t="str">
        <f t="shared" si="13"/>
        <v/>
      </c>
      <c r="F48" s="601" t="str">
        <f t="shared" si="13"/>
        <v/>
      </c>
      <c r="G48" s="601" t="str">
        <f t="shared" si="13"/>
        <v/>
      </c>
      <c r="H48" s="601" t="str">
        <f t="shared" si="13"/>
        <v/>
      </c>
      <c r="I48" s="602" t="str">
        <f t="shared" si="13"/>
        <v/>
      </c>
      <c r="J48" s="603" t="str">
        <f t="shared" si="13"/>
        <v/>
      </c>
    </row>
    <row r="49" spans="1:10" ht="15.75" hidden="1" customHeight="1">
      <c r="A49" s="588"/>
      <c r="B49" s="589"/>
      <c r="C49" s="604" t="s">
        <v>115</v>
      </c>
      <c r="D49" s="605"/>
      <c r="E49" s="605"/>
      <c r="F49" s="605"/>
      <c r="G49" s="605"/>
      <c r="H49" s="605"/>
      <c r="I49" s="606"/>
      <c r="J49" s="607"/>
    </row>
    <row r="50" spans="1:10" ht="15.75" hidden="1" customHeight="1">
      <c r="A50" s="588"/>
      <c r="B50" s="589"/>
      <c r="C50" s="589"/>
      <c r="D50" s="597"/>
      <c r="E50" s="597"/>
      <c r="F50" s="597"/>
      <c r="G50" s="597"/>
      <c r="H50" s="597"/>
      <c r="I50" s="608"/>
      <c r="J50" s="599"/>
    </row>
    <row r="51" spans="1:10" ht="29.25" hidden="1" customHeight="1">
      <c r="A51" s="588"/>
      <c r="B51" s="589"/>
      <c r="C51" s="600"/>
      <c r="D51" s="601" t="str">
        <f t="shared" ref="D51:H51" si="14">IF(D49="","",IF(COUNTIF($B$200:$D$206,D49)=0,"",VLOOKUP(D49,$B$200:$D$206,2,FALSE)))</f>
        <v/>
      </c>
      <c r="E51" s="601" t="str">
        <f t="shared" si="14"/>
        <v/>
      </c>
      <c r="F51" s="601" t="str">
        <f t="shared" si="14"/>
        <v/>
      </c>
      <c r="G51" s="601" t="str">
        <f t="shared" si="14"/>
        <v/>
      </c>
      <c r="H51" s="601" t="str">
        <f t="shared" si="14"/>
        <v/>
      </c>
      <c r="I51" s="602"/>
      <c r="J51" s="603"/>
    </row>
    <row r="52" spans="1:10" ht="15.75" hidden="1" customHeight="1">
      <c r="A52" s="588"/>
      <c r="B52" s="589"/>
      <c r="C52" s="616" t="s">
        <v>116</v>
      </c>
      <c r="D52" s="606" t="s">
        <v>260</v>
      </c>
      <c r="E52" s="606" t="s">
        <v>256</v>
      </c>
      <c r="F52" s="606" t="s">
        <v>265</v>
      </c>
      <c r="G52" s="606" t="s">
        <v>261</v>
      </c>
      <c r="H52" s="606" t="s">
        <v>265</v>
      </c>
      <c r="I52" s="606"/>
      <c r="J52" s="607"/>
    </row>
    <row r="53" spans="1:10" ht="15.75" hidden="1" customHeight="1">
      <c r="A53" s="588"/>
      <c r="B53" s="589"/>
      <c r="C53" s="589"/>
      <c r="D53" s="608" t="s">
        <v>262</v>
      </c>
      <c r="E53" s="598" t="s">
        <v>257</v>
      </c>
      <c r="F53" s="608" t="s">
        <v>262</v>
      </c>
      <c r="G53" s="608" t="s">
        <v>263</v>
      </c>
      <c r="H53" s="608" t="s">
        <v>262</v>
      </c>
      <c r="I53" s="608"/>
      <c r="J53" s="599"/>
    </row>
    <row r="54" spans="1:10" ht="29.25" hidden="1" customHeight="1" thickBot="1">
      <c r="A54" s="609"/>
      <c r="B54" s="610"/>
      <c r="C54" s="610"/>
      <c r="D54" s="611" t="str">
        <f t="shared" ref="D54:J54" si="15">IF(D52="","",IF(COUNTIF($B$200:$D$206,D52)=0,"",VLOOKUP(D52,$B$200:$D$206,2,FALSE)))</f>
        <v>Kỹ Thuật Thoát Nước &amp; Xử Lý Nước Thải Nâng Cao</v>
      </c>
      <c r="E54" s="611" t="str">
        <f t="shared" si="15"/>
        <v>Vi Sinh Vật Môi Trường</v>
      </c>
      <c r="F54" s="611" t="str">
        <f t="shared" si="15"/>
        <v>Kỹ Thuật Xử Lý Chất Thải Rắn &amp; Chất Thải Nguy Hại Nâng Cao</v>
      </c>
      <c r="G54" s="611" t="str">
        <f t="shared" si="15"/>
        <v>Kỹ Thuật Xử Lý Ô Nhiễm Không Khí &amp; Tiếng Ồn Nâng Cao</v>
      </c>
      <c r="H54" s="611" t="str">
        <f t="shared" si="15"/>
        <v>Kỹ Thuật Xử Lý Chất Thải Rắn &amp; Chất Thải Nguy Hại Nâng Cao</v>
      </c>
      <c r="I54" s="611" t="str">
        <f t="shared" si="15"/>
        <v/>
      </c>
      <c r="J54" s="612" t="str">
        <f t="shared" si="15"/>
        <v/>
      </c>
    </row>
    <row r="55" spans="1:10" ht="15.75" hidden="1" customHeight="1">
      <c r="A55" s="613" t="s">
        <v>264</v>
      </c>
      <c r="B55" s="614"/>
      <c r="C55" s="614"/>
      <c r="D55" s="614"/>
      <c r="E55" s="614"/>
      <c r="F55" s="614"/>
      <c r="G55" s="614"/>
      <c r="H55" s="614"/>
      <c r="I55" s="614"/>
      <c r="J55" s="614"/>
    </row>
    <row r="56" spans="1:10" hidden="1" thickBot="1">
      <c r="A56" s="614"/>
      <c r="B56" s="614"/>
      <c r="C56" s="614"/>
      <c r="D56" s="614"/>
      <c r="E56" s="614"/>
      <c r="F56" s="614"/>
      <c r="G56" s="614"/>
      <c r="H56" s="614"/>
      <c r="I56" s="614"/>
      <c r="J56" s="614"/>
    </row>
    <row r="57" spans="1:10" ht="15.75" hidden="1" customHeight="1">
      <c r="A57" s="584" t="s">
        <v>31</v>
      </c>
      <c r="B57" s="585" t="s">
        <v>254</v>
      </c>
      <c r="C57" s="585" t="s">
        <v>106</v>
      </c>
      <c r="D57" s="586">
        <f>J44+1</f>
        <v>46139</v>
      </c>
      <c r="E57" s="586">
        <f t="shared" ref="E57:J57" si="16">D57+1</f>
        <v>46140</v>
      </c>
      <c r="F57" s="586">
        <f t="shared" si="16"/>
        <v>46141</v>
      </c>
      <c r="G57" s="586">
        <f t="shared" si="16"/>
        <v>46142</v>
      </c>
      <c r="H57" s="586">
        <f t="shared" si="16"/>
        <v>46143</v>
      </c>
      <c r="I57" s="586">
        <f t="shared" si="16"/>
        <v>46144</v>
      </c>
      <c r="J57" s="587">
        <f t="shared" si="16"/>
        <v>46145</v>
      </c>
    </row>
    <row r="58" spans="1:10" ht="15.75" hidden="1" customHeight="1" thickBot="1">
      <c r="A58" s="588"/>
      <c r="B58" s="589"/>
      <c r="C58" s="589"/>
      <c r="D58" s="590" t="s">
        <v>108</v>
      </c>
      <c r="E58" s="590" t="s">
        <v>109</v>
      </c>
      <c r="F58" s="590" t="s">
        <v>110</v>
      </c>
      <c r="G58" s="590" t="s">
        <v>111</v>
      </c>
      <c r="H58" s="590" t="s">
        <v>112</v>
      </c>
      <c r="I58" s="590" t="s">
        <v>113</v>
      </c>
      <c r="J58" s="591" t="s">
        <v>52</v>
      </c>
    </row>
    <row r="59" spans="1:10" ht="15.75" hidden="1" customHeight="1">
      <c r="A59" s="615">
        <v>5</v>
      </c>
      <c r="B59" s="604" t="s">
        <v>255</v>
      </c>
      <c r="C59" s="604" t="s">
        <v>114</v>
      </c>
      <c r="D59" s="594"/>
      <c r="E59" s="594"/>
      <c r="F59" s="594"/>
      <c r="G59" s="594"/>
      <c r="H59" s="594"/>
      <c r="I59" s="595" t="s">
        <v>256</v>
      </c>
      <c r="J59" s="596"/>
    </row>
    <row r="60" spans="1:10" ht="15.75" hidden="1" customHeight="1">
      <c r="A60" s="588"/>
      <c r="B60" s="589"/>
      <c r="C60" s="589"/>
      <c r="D60" s="597"/>
      <c r="E60" s="597"/>
      <c r="F60" s="597"/>
      <c r="G60" s="597"/>
      <c r="H60" s="597"/>
      <c r="I60" s="598" t="s">
        <v>266</v>
      </c>
      <c r="J60" s="599"/>
    </row>
    <row r="61" spans="1:10" ht="29.25" hidden="1" customHeight="1">
      <c r="A61" s="588"/>
      <c r="B61" s="589"/>
      <c r="C61" s="589"/>
      <c r="D61" s="601" t="str">
        <f t="shared" ref="D61:J61" si="17">IF(D59="","",IF(COUNTIF($B$200:$D$206,D59)=0,"",VLOOKUP(D59,$B$200:$D$206,2,FALSE)))</f>
        <v/>
      </c>
      <c r="E61" s="601" t="str">
        <f t="shared" si="17"/>
        <v/>
      </c>
      <c r="F61" s="601" t="str">
        <f t="shared" si="17"/>
        <v/>
      </c>
      <c r="G61" s="601" t="str">
        <f t="shared" si="17"/>
        <v/>
      </c>
      <c r="H61" s="601" t="str">
        <f t="shared" si="17"/>
        <v/>
      </c>
      <c r="I61" s="602" t="str">
        <f t="shared" si="17"/>
        <v>Vi Sinh Vật Môi Trường</v>
      </c>
      <c r="J61" s="603" t="str">
        <f t="shared" si="17"/>
        <v/>
      </c>
    </row>
    <row r="62" spans="1:10" ht="15.75" hidden="1" customHeight="1">
      <c r="A62" s="588"/>
      <c r="B62" s="589"/>
      <c r="C62" s="604" t="s">
        <v>115</v>
      </c>
      <c r="D62" s="605"/>
      <c r="E62" s="605"/>
      <c r="F62" s="605"/>
      <c r="G62" s="605"/>
      <c r="H62" s="605"/>
      <c r="I62" s="606" t="s">
        <v>258</v>
      </c>
      <c r="J62" s="607" t="s">
        <v>258</v>
      </c>
    </row>
    <row r="63" spans="1:10" ht="15.75" hidden="1" customHeight="1">
      <c r="A63" s="588"/>
      <c r="B63" s="589"/>
      <c r="C63" s="589"/>
      <c r="D63" s="597"/>
      <c r="E63" s="597"/>
      <c r="F63" s="597"/>
      <c r="G63" s="597"/>
      <c r="H63" s="597"/>
      <c r="I63" s="608" t="s">
        <v>259</v>
      </c>
      <c r="J63" s="599" t="s">
        <v>259</v>
      </c>
    </row>
    <row r="64" spans="1:10" ht="29.25" hidden="1" customHeight="1">
      <c r="A64" s="588"/>
      <c r="B64" s="589"/>
      <c r="C64" s="600"/>
      <c r="D64" s="601" t="str">
        <f t="shared" ref="D64:J64" si="18">IF(D62="","",IF(COUNTIF($B$200:$D$206,D62)=0,"",VLOOKUP(D62,$B$200:$D$206,2,FALSE)))</f>
        <v/>
      </c>
      <c r="E64" s="601" t="str">
        <f t="shared" si="18"/>
        <v/>
      </c>
      <c r="F64" s="601" t="str">
        <f t="shared" si="18"/>
        <v/>
      </c>
      <c r="G64" s="601" t="str">
        <f t="shared" si="18"/>
        <v/>
      </c>
      <c r="H64" s="601" t="str">
        <f t="shared" si="18"/>
        <v/>
      </c>
      <c r="I64" s="602" t="str">
        <f t="shared" si="18"/>
        <v>Luật &amp; Chính Sách Môi Trường Nâng Cao</v>
      </c>
      <c r="J64" s="603" t="str">
        <f t="shared" si="18"/>
        <v>Luật &amp; Chính Sách Môi Trường Nâng Cao</v>
      </c>
    </row>
    <row r="65" spans="1:10" ht="15.75" hidden="1" customHeight="1">
      <c r="A65" s="588"/>
      <c r="B65" s="589"/>
      <c r="C65" s="616" t="s">
        <v>116</v>
      </c>
      <c r="D65" s="606"/>
      <c r="E65" s="606"/>
      <c r="F65" s="606"/>
      <c r="G65" s="606"/>
      <c r="H65" s="606"/>
      <c r="I65" s="606"/>
      <c r="J65" s="607"/>
    </row>
    <row r="66" spans="1:10" ht="15.75" hidden="1" customHeight="1">
      <c r="A66" s="588"/>
      <c r="B66" s="589"/>
      <c r="C66" s="589"/>
      <c r="D66" s="608"/>
      <c r="E66" s="608"/>
      <c r="F66" s="608"/>
      <c r="G66" s="608"/>
      <c r="H66" s="608"/>
      <c r="I66" s="617"/>
      <c r="J66" s="599"/>
    </row>
    <row r="67" spans="1:10" ht="29.25" hidden="1" customHeight="1" thickBot="1">
      <c r="A67" s="609"/>
      <c r="B67" s="610"/>
      <c r="C67" s="610"/>
      <c r="D67" s="611"/>
      <c r="E67" s="611"/>
      <c r="F67" s="611"/>
      <c r="G67" s="611" t="str">
        <f t="shared" ref="G67" si="19">IF(G65="","",IF(COUNTIF($B$200:$D$206,G65)=0,"",VLOOKUP(G65,$B$200:$D$206,2,FALSE)))</f>
        <v/>
      </c>
      <c r="H67" s="611"/>
      <c r="I67" s="611" t="str">
        <f t="shared" ref="I67:J67" si="20">IF(I65="","",IF(COUNTIF($B$200:$D$206,I65)=0,"",VLOOKUP(I65,$B$200:$D$206,2,FALSE)))</f>
        <v/>
      </c>
      <c r="J67" s="612" t="str">
        <f t="shared" si="20"/>
        <v/>
      </c>
    </row>
    <row r="68" spans="1:10" ht="15.75" hidden="1" customHeight="1">
      <c r="A68" s="613" t="s">
        <v>264</v>
      </c>
      <c r="B68" s="614"/>
      <c r="C68" s="614"/>
      <c r="D68" s="614"/>
      <c r="E68" s="614"/>
      <c r="F68" s="614"/>
      <c r="G68" s="614"/>
      <c r="H68" s="614"/>
      <c r="I68" s="614"/>
      <c r="J68" s="614"/>
    </row>
    <row r="69" spans="1:10" hidden="1" thickBot="1">
      <c r="A69" s="614"/>
      <c r="B69" s="614"/>
      <c r="C69" s="614"/>
      <c r="D69" s="614"/>
      <c r="E69" s="614"/>
      <c r="F69" s="614"/>
      <c r="G69" s="614"/>
      <c r="H69" s="614"/>
      <c r="I69" s="614"/>
      <c r="J69" s="614"/>
    </row>
    <row r="70" spans="1:10" ht="15.75" hidden="1" customHeight="1">
      <c r="A70" s="584" t="s">
        <v>31</v>
      </c>
      <c r="B70" s="585" t="s">
        <v>254</v>
      </c>
      <c r="C70" s="585" t="s">
        <v>106</v>
      </c>
      <c r="D70" s="586">
        <f>J57+1</f>
        <v>46146</v>
      </c>
      <c r="E70" s="586">
        <f t="shared" ref="E70:J70" si="21">D70+1</f>
        <v>46147</v>
      </c>
      <c r="F70" s="586">
        <f t="shared" si="21"/>
        <v>46148</v>
      </c>
      <c r="G70" s="586">
        <f t="shared" si="21"/>
        <v>46149</v>
      </c>
      <c r="H70" s="586">
        <f t="shared" si="21"/>
        <v>46150</v>
      </c>
      <c r="I70" s="586">
        <f t="shared" si="21"/>
        <v>46151</v>
      </c>
      <c r="J70" s="587">
        <f t="shared" si="21"/>
        <v>46152</v>
      </c>
    </row>
    <row r="71" spans="1:10" ht="15.75" hidden="1" customHeight="1" thickBot="1">
      <c r="A71" s="588"/>
      <c r="B71" s="589"/>
      <c r="C71" s="589"/>
      <c r="D71" s="590" t="s">
        <v>108</v>
      </c>
      <c r="E71" s="590" t="s">
        <v>109</v>
      </c>
      <c r="F71" s="590" t="s">
        <v>110</v>
      </c>
      <c r="G71" s="590" t="s">
        <v>111</v>
      </c>
      <c r="H71" s="590" t="s">
        <v>112</v>
      </c>
      <c r="I71" s="590" t="s">
        <v>113</v>
      </c>
      <c r="J71" s="591" t="s">
        <v>52</v>
      </c>
    </row>
    <row r="72" spans="1:10" ht="15.75" hidden="1" customHeight="1">
      <c r="A72" s="615">
        <v>6</v>
      </c>
      <c r="B72" s="604" t="s">
        <v>255</v>
      </c>
      <c r="C72" s="604" t="s">
        <v>114</v>
      </c>
      <c r="D72" s="594"/>
      <c r="E72" s="594"/>
      <c r="F72" s="594"/>
      <c r="G72" s="594"/>
      <c r="H72" s="594"/>
      <c r="I72" s="595" t="s">
        <v>256</v>
      </c>
      <c r="J72" s="596"/>
    </row>
    <row r="73" spans="1:10" ht="15.75" hidden="1" customHeight="1">
      <c r="A73" s="588"/>
      <c r="B73" s="589"/>
      <c r="C73" s="589"/>
      <c r="D73" s="597"/>
      <c r="E73" s="597"/>
      <c r="F73" s="597"/>
      <c r="G73" s="597"/>
      <c r="H73" s="597"/>
      <c r="I73" s="598" t="s">
        <v>266</v>
      </c>
      <c r="J73" s="599"/>
    </row>
    <row r="74" spans="1:10" ht="29.25" hidden="1" customHeight="1">
      <c r="A74" s="588"/>
      <c r="B74" s="589"/>
      <c r="C74" s="589"/>
      <c r="D74" s="601" t="str">
        <f t="shared" ref="D74:J74" si="22">IF(D72="","",IF(COUNTIF($B$200:$D$206,D72)=0,"",VLOOKUP(D72,$B$200:$D$206,2,FALSE)))</f>
        <v/>
      </c>
      <c r="E74" s="601" t="str">
        <f t="shared" si="22"/>
        <v/>
      </c>
      <c r="F74" s="601" t="str">
        <f t="shared" si="22"/>
        <v/>
      </c>
      <c r="G74" s="601" t="str">
        <f t="shared" si="22"/>
        <v/>
      </c>
      <c r="H74" s="601" t="str">
        <f t="shared" si="22"/>
        <v/>
      </c>
      <c r="I74" s="602" t="str">
        <f t="shared" si="22"/>
        <v>Vi Sinh Vật Môi Trường</v>
      </c>
      <c r="J74" s="603" t="str">
        <f t="shared" si="22"/>
        <v/>
      </c>
    </row>
    <row r="75" spans="1:10" ht="15.75" hidden="1" customHeight="1">
      <c r="A75" s="588"/>
      <c r="B75" s="589"/>
      <c r="C75" s="604" t="s">
        <v>115</v>
      </c>
      <c r="D75" s="605"/>
      <c r="E75" s="605"/>
      <c r="F75" s="605"/>
      <c r="G75" s="605"/>
      <c r="H75" s="605"/>
      <c r="I75" s="606" t="s">
        <v>258</v>
      </c>
      <c r="J75" s="607" t="s">
        <v>258</v>
      </c>
    </row>
    <row r="76" spans="1:10" ht="15.75" hidden="1" customHeight="1">
      <c r="A76" s="588"/>
      <c r="B76" s="589"/>
      <c r="C76" s="589"/>
      <c r="D76" s="597"/>
      <c r="E76" s="597"/>
      <c r="F76" s="597"/>
      <c r="G76" s="597"/>
      <c r="H76" s="597"/>
      <c r="I76" s="608" t="s">
        <v>259</v>
      </c>
      <c r="J76" s="599" t="s">
        <v>259</v>
      </c>
    </row>
    <row r="77" spans="1:10" ht="29.25" hidden="1" customHeight="1">
      <c r="A77" s="588"/>
      <c r="B77" s="589"/>
      <c r="C77" s="600"/>
      <c r="D77" s="601" t="str">
        <f t="shared" ref="D77:J77" si="23">IF(D75="","",IF(COUNTIF($B$200:$D$206,D75)=0,"",VLOOKUP(D75,$B$200:$D$206,2,FALSE)))</f>
        <v/>
      </c>
      <c r="E77" s="601" t="str">
        <f t="shared" si="23"/>
        <v/>
      </c>
      <c r="F77" s="601" t="str">
        <f t="shared" si="23"/>
        <v/>
      </c>
      <c r="G77" s="601" t="str">
        <f t="shared" si="23"/>
        <v/>
      </c>
      <c r="H77" s="601" t="str">
        <f t="shared" si="23"/>
        <v/>
      </c>
      <c r="I77" s="602" t="str">
        <f t="shared" si="23"/>
        <v>Luật &amp; Chính Sách Môi Trường Nâng Cao</v>
      </c>
      <c r="J77" s="603" t="str">
        <f t="shared" si="23"/>
        <v>Luật &amp; Chính Sách Môi Trường Nâng Cao</v>
      </c>
    </row>
    <row r="78" spans="1:10" ht="15.75" hidden="1" customHeight="1">
      <c r="A78" s="588"/>
      <c r="B78" s="589"/>
      <c r="C78" s="616" t="s">
        <v>116</v>
      </c>
      <c r="D78" s="606" t="s">
        <v>265</v>
      </c>
      <c r="E78" s="606" t="s">
        <v>256</v>
      </c>
      <c r="F78" s="606" t="s">
        <v>265</v>
      </c>
      <c r="G78" s="606" t="s">
        <v>261</v>
      </c>
      <c r="H78" s="606" t="s">
        <v>265</v>
      </c>
      <c r="I78" s="606"/>
      <c r="J78" s="607"/>
    </row>
    <row r="79" spans="1:10" ht="15.75" hidden="1" customHeight="1">
      <c r="A79" s="588"/>
      <c r="B79" s="589"/>
      <c r="C79" s="589"/>
      <c r="D79" s="608" t="s">
        <v>262</v>
      </c>
      <c r="E79" s="608" t="s">
        <v>266</v>
      </c>
      <c r="F79" s="608" t="s">
        <v>262</v>
      </c>
      <c r="G79" s="608" t="s">
        <v>263</v>
      </c>
      <c r="H79" s="608" t="s">
        <v>262</v>
      </c>
      <c r="I79" s="617"/>
      <c r="J79" s="618"/>
    </row>
    <row r="80" spans="1:10" ht="29.25" hidden="1" customHeight="1" thickBot="1">
      <c r="A80" s="609"/>
      <c r="B80" s="610"/>
      <c r="C80" s="610"/>
      <c r="D80" s="611" t="str">
        <f t="shared" ref="D80:J80" si="24">IF(D78="","",IF(COUNTIF($B$200:$D$206,D78)=0,"",VLOOKUP(D78,$B$200:$D$206,2,FALSE)))</f>
        <v>Kỹ Thuật Xử Lý Chất Thải Rắn &amp; Chất Thải Nguy Hại Nâng Cao</v>
      </c>
      <c r="E80" s="611" t="str">
        <f t="shared" si="24"/>
        <v>Vi Sinh Vật Môi Trường</v>
      </c>
      <c r="F80" s="611" t="str">
        <f t="shared" si="24"/>
        <v>Kỹ Thuật Xử Lý Chất Thải Rắn &amp; Chất Thải Nguy Hại Nâng Cao</v>
      </c>
      <c r="G80" s="611" t="str">
        <f t="shared" si="24"/>
        <v>Kỹ Thuật Xử Lý Ô Nhiễm Không Khí &amp; Tiếng Ồn Nâng Cao</v>
      </c>
      <c r="H80" s="611" t="str">
        <f t="shared" si="24"/>
        <v>Kỹ Thuật Xử Lý Chất Thải Rắn &amp; Chất Thải Nguy Hại Nâng Cao</v>
      </c>
      <c r="I80" s="611" t="str">
        <f t="shared" si="24"/>
        <v/>
      </c>
      <c r="J80" s="612" t="str">
        <f t="shared" si="24"/>
        <v/>
      </c>
    </row>
    <row r="81" spans="1:10" ht="15.75" hidden="1" customHeight="1">
      <c r="A81" s="613" t="s">
        <v>264</v>
      </c>
      <c r="B81" s="614"/>
      <c r="C81" s="614"/>
      <c r="D81" s="614"/>
      <c r="E81" s="614"/>
      <c r="F81" s="614"/>
      <c r="G81" s="614"/>
      <c r="H81" s="614"/>
      <c r="I81" s="614"/>
      <c r="J81" s="614"/>
    </row>
    <row r="82" spans="1:10" hidden="1" thickBot="1">
      <c r="A82" s="614"/>
      <c r="B82" s="614"/>
      <c r="C82" s="614"/>
      <c r="D82" s="614"/>
      <c r="E82" s="614"/>
      <c r="F82" s="614"/>
      <c r="G82" s="614"/>
      <c r="H82" s="614"/>
      <c r="I82" s="614"/>
      <c r="J82" s="614"/>
    </row>
    <row r="83" spans="1:10" ht="15.75" hidden="1" customHeight="1">
      <c r="A83" s="584" t="s">
        <v>31</v>
      </c>
      <c r="B83" s="585" t="s">
        <v>254</v>
      </c>
      <c r="C83" s="585" t="s">
        <v>106</v>
      </c>
      <c r="D83" s="586">
        <f>J70+1</f>
        <v>46153</v>
      </c>
      <c r="E83" s="586">
        <f t="shared" ref="E83:J83" si="25">D83+1</f>
        <v>46154</v>
      </c>
      <c r="F83" s="586">
        <f t="shared" si="25"/>
        <v>46155</v>
      </c>
      <c r="G83" s="586">
        <f t="shared" si="25"/>
        <v>46156</v>
      </c>
      <c r="H83" s="586">
        <f t="shared" si="25"/>
        <v>46157</v>
      </c>
      <c r="I83" s="586">
        <f t="shared" si="25"/>
        <v>46158</v>
      </c>
      <c r="J83" s="587">
        <f t="shared" si="25"/>
        <v>46159</v>
      </c>
    </row>
    <row r="84" spans="1:10" ht="15.75" hidden="1" customHeight="1" thickBot="1">
      <c r="A84" s="588"/>
      <c r="B84" s="589"/>
      <c r="C84" s="589"/>
      <c r="D84" s="590" t="s">
        <v>108</v>
      </c>
      <c r="E84" s="590" t="s">
        <v>109</v>
      </c>
      <c r="F84" s="590" t="s">
        <v>110</v>
      </c>
      <c r="G84" s="590" t="s">
        <v>111</v>
      </c>
      <c r="H84" s="590" t="s">
        <v>112</v>
      </c>
      <c r="I84" s="590" t="s">
        <v>113</v>
      </c>
      <c r="J84" s="591" t="s">
        <v>52</v>
      </c>
    </row>
    <row r="85" spans="1:10" ht="15.75" hidden="1" customHeight="1">
      <c r="A85" s="615">
        <v>7</v>
      </c>
      <c r="B85" s="604" t="s">
        <v>255</v>
      </c>
      <c r="C85" s="604" t="s">
        <v>114</v>
      </c>
      <c r="D85" s="594"/>
      <c r="E85" s="594"/>
      <c r="F85" s="594"/>
      <c r="G85" s="594"/>
      <c r="H85" s="594"/>
      <c r="I85" s="595"/>
      <c r="J85" s="596"/>
    </row>
    <row r="86" spans="1:10" ht="15.75" hidden="1" customHeight="1">
      <c r="A86" s="588"/>
      <c r="B86" s="589"/>
      <c r="C86" s="589"/>
      <c r="D86" s="597"/>
      <c r="E86" s="597"/>
      <c r="F86" s="597"/>
      <c r="G86" s="597"/>
      <c r="H86" s="597"/>
      <c r="I86" s="598"/>
      <c r="J86" s="599"/>
    </row>
    <row r="87" spans="1:10" ht="29.25" hidden="1" customHeight="1">
      <c r="A87" s="588"/>
      <c r="B87" s="589"/>
      <c r="C87" s="589"/>
      <c r="D87" s="601" t="str">
        <f t="shared" ref="D87:J87" si="26">IF(D85="","",IF(COUNTIF($B$200:$D$206,D85)=0,"",VLOOKUP(D85,$B$200:$D$206,2,FALSE)))</f>
        <v/>
      </c>
      <c r="E87" s="601" t="str">
        <f t="shared" si="26"/>
        <v/>
      </c>
      <c r="F87" s="601" t="str">
        <f t="shared" si="26"/>
        <v/>
      </c>
      <c r="G87" s="601" t="str">
        <f t="shared" si="26"/>
        <v/>
      </c>
      <c r="H87" s="601" t="str">
        <f t="shared" si="26"/>
        <v/>
      </c>
      <c r="I87" s="602" t="str">
        <f t="shared" si="26"/>
        <v/>
      </c>
      <c r="J87" s="603" t="str">
        <f t="shared" si="26"/>
        <v/>
      </c>
    </row>
    <row r="88" spans="1:10" ht="15.75" hidden="1" customHeight="1">
      <c r="A88" s="588"/>
      <c r="B88" s="589"/>
      <c r="C88" s="604" t="s">
        <v>115</v>
      </c>
      <c r="D88" s="605"/>
      <c r="E88" s="605"/>
      <c r="F88" s="605"/>
      <c r="G88" s="605"/>
      <c r="H88" s="605"/>
      <c r="I88" s="606"/>
      <c r="J88" s="607"/>
    </row>
    <row r="89" spans="1:10" ht="15.75" hidden="1" customHeight="1">
      <c r="A89" s="588"/>
      <c r="B89" s="589"/>
      <c r="C89" s="589"/>
      <c r="D89" s="597"/>
      <c r="E89" s="597"/>
      <c r="F89" s="597"/>
      <c r="G89" s="597"/>
      <c r="H89" s="597"/>
      <c r="I89" s="608"/>
      <c r="J89" s="599"/>
    </row>
    <row r="90" spans="1:10" ht="29.25" hidden="1" customHeight="1">
      <c r="A90" s="588"/>
      <c r="B90" s="589"/>
      <c r="C90" s="600"/>
      <c r="D90" s="601" t="str">
        <f t="shared" ref="D90:J90" si="27">IF(D88="","",IF(COUNTIF($B$200:$D$206,D88)=0,"",VLOOKUP(D88,$B$200:$D$206,2,FALSE)))</f>
        <v/>
      </c>
      <c r="E90" s="601" t="str">
        <f t="shared" si="27"/>
        <v/>
      </c>
      <c r="F90" s="601" t="str">
        <f t="shared" si="27"/>
        <v/>
      </c>
      <c r="G90" s="601" t="str">
        <f t="shared" si="27"/>
        <v/>
      </c>
      <c r="H90" s="601" t="str">
        <f t="shared" si="27"/>
        <v/>
      </c>
      <c r="I90" s="602" t="str">
        <f t="shared" si="27"/>
        <v/>
      </c>
      <c r="J90" s="603" t="str">
        <f t="shared" si="27"/>
        <v/>
      </c>
    </row>
    <row r="91" spans="1:10" ht="15.75" hidden="1" customHeight="1">
      <c r="A91" s="588"/>
      <c r="B91" s="589"/>
      <c r="C91" s="616" t="s">
        <v>116</v>
      </c>
      <c r="D91" s="606" t="s">
        <v>265</v>
      </c>
      <c r="E91" s="606" t="s">
        <v>261</v>
      </c>
      <c r="F91" s="606" t="s">
        <v>265</v>
      </c>
      <c r="G91" s="606" t="s">
        <v>261</v>
      </c>
      <c r="H91" s="606" t="s">
        <v>265</v>
      </c>
      <c r="I91" s="606"/>
      <c r="J91" s="607"/>
    </row>
    <row r="92" spans="1:10" ht="15.75" hidden="1" customHeight="1">
      <c r="A92" s="588"/>
      <c r="B92" s="589"/>
      <c r="C92" s="589"/>
      <c r="D92" s="608" t="s">
        <v>262</v>
      </c>
      <c r="E92" s="608" t="s">
        <v>263</v>
      </c>
      <c r="F92" s="608" t="s">
        <v>262</v>
      </c>
      <c r="G92" s="608" t="s">
        <v>263</v>
      </c>
      <c r="H92" s="608" t="s">
        <v>262</v>
      </c>
      <c r="I92" s="617"/>
      <c r="J92" s="599"/>
    </row>
    <row r="93" spans="1:10" ht="29.25" hidden="1" customHeight="1" thickBot="1">
      <c r="A93" s="609"/>
      <c r="B93" s="610"/>
      <c r="C93" s="610"/>
      <c r="D93" s="611" t="str">
        <f t="shared" ref="D93:J93" si="28">IF(D91="","",IF(COUNTIF($B$200:$D$206,D91)=0,"",VLOOKUP(D91,$B$200:$D$206,2,FALSE)))</f>
        <v>Kỹ Thuật Xử Lý Chất Thải Rắn &amp; Chất Thải Nguy Hại Nâng Cao</v>
      </c>
      <c r="E93" s="611" t="str">
        <f t="shared" si="28"/>
        <v>Kỹ Thuật Xử Lý Ô Nhiễm Không Khí &amp; Tiếng Ồn Nâng Cao</v>
      </c>
      <c r="F93" s="611" t="str">
        <f t="shared" si="28"/>
        <v>Kỹ Thuật Xử Lý Chất Thải Rắn &amp; Chất Thải Nguy Hại Nâng Cao</v>
      </c>
      <c r="G93" s="611" t="str">
        <f t="shared" si="28"/>
        <v>Kỹ Thuật Xử Lý Ô Nhiễm Không Khí &amp; Tiếng Ồn Nâng Cao</v>
      </c>
      <c r="H93" s="611" t="str">
        <f t="shared" si="28"/>
        <v>Kỹ Thuật Xử Lý Chất Thải Rắn &amp; Chất Thải Nguy Hại Nâng Cao</v>
      </c>
      <c r="I93" s="611" t="str">
        <f t="shared" si="28"/>
        <v/>
      </c>
      <c r="J93" s="612" t="str">
        <f t="shared" si="28"/>
        <v/>
      </c>
    </row>
    <row r="94" spans="1:10" ht="15.75" hidden="1" customHeight="1">
      <c r="A94" s="613" t="s">
        <v>264</v>
      </c>
      <c r="B94" s="614"/>
      <c r="C94" s="614"/>
      <c r="D94" s="614"/>
      <c r="E94" s="614"/>
      <c r="F94" s="614"/>
      <c r="G94" s="614"/>
      <c r="H94" s="614"/>
      <c r="I94" s="614"/>
      <c r="J94" s="614"/>
    </row>
    <row r="95" spans="1:10" hidden="1" thickBot="1">
      <c r="A95" s="614"/>
      <c r="B95" s="614"/>
      <c r="C95" s="614"/>
      <c r="D95" s="614"/>
      <c r="E95" s="614"/>
      <c r="F95" s="614"/>
      <c r="G95" s="614"/>
      <c r="H95" s="614"/>
      <c r="I95" s="614"/>
      <c r="J95" s="614"/>
    </row>
    <row r="96" spans="1:10" ht="15.75" hidden="1" customHeight="1">
      <c r="A96" s="584" t="s">
        <v>31</v>
      </c>
      <c r="B96" s="585" t="s">
        <v>254</v>
      </c>
      <c r="C96" s="585" t="s">
        <v>106</v>
      </c>
      <c r="D96" s="619">
        <f>J83+1</f>
        <v>46160</v>
      </c>
      <c r="E96" s="619">
        <f t="shared" ref="E96:J96" si="29">D96+1</f>
        <v>46161</v>
      </c>
      <c r="F96" s="619">
        <f t="shared" si="29"/>
        <v>46162</v>
      </c>
      <c r="G96" s="619">
        <f t="shared" si="29"/>
        <v>46163</v>
      </c>
      <c r="H96" s="619">
        <f t="shared" si="29"/>
        <v>46164</v>
      </c>
      <c r="I96" s="619">
        <f t="shared" si="29"/>
        <v>46165</v>
      </c>
      <c r="J96" s="620">
        <f t="shared" si="29"/>
        <v>46166</v>
      </c>
    </row>
    <row r="97" spans="1:10" ht="15.75" hidden="1" customHeight="1" thickBot="1">
      <c r="A97" s="588"/>
      <c r="B97" s="589"/>
      <c r="C97" s="589"/>
      <c r="D97" s="621" t="s">
        <v>108</v>
      </c>
      <c r="E97" s="621" t="s">
        <v>109</v>
      </c>
      <c r="F97" s="621" t="s">
        <v>110</v>
      </c>
      <c r="G97" s="621" t="s">
        <v>111</v>
      </c>
      <c r="H97" s="621" t="s">
        <v>112</v>
      </c>
      <c r="I97" s="621" t="s">
        <v>113</v>
      </c>
      <c r="J97" s="622" t="s">
        <v>52</v>
      </c>
    </row>
    <row r="98" spans="1:10" ht="15.75" hidden="1" customHeight="1">
      <c r="A98" s="615">
        <v>8</v>
      </c>
      <c r="B98" s="604" t="s">
        <v>255</v>
      </c>
      <c r="C98" s="604" t="s">
        <v>114</v>
      </c>
      <c r="D98" s="594"/>
      <c r="E98" s="594"/>
      <c r="F98" s="594"/>
      <c r="G98" s="594"/>
      <c r="H98" s="594"/>
      <c r="I98" s="595"/>
      <c r="J98" s="596"/>
    </row>
    <row r="99" spans="1:10" ht="15.75" hidden="1" customHeight="1">
      <c r="A99" s="588"/>
      <c r="B99" s="589"/>
      <c r="C99" s="589"/>
      <c r="D99" s="597"/>
      <c r="E99" s="597"/>
      <c r="F99" s="597"/>
      <c r="G99" s="597"/>
      <c r="H99" s="597"/>
      <c r="I99" s="598"/>
      <c r="J99" s="599"/>
    </row>
    <row r="100" spans="1:10" ht="29.25" hidden="1" customHeight="1">
      <c r="A100" s="588"/>
      <c r="B100" s="589"/>
      <c r="C100" s="589"/>
      <c r="D100" s="601" t="str">
        <f t="shared" ref="D100:J100" si="30">IF(D98="","",IF(COUNTIF($B$200:$D$206,D98)=0,"",VLOOKUP(D98,$B$200:$D$206,2,FALSE)))</f>
        <v/>
      </c>
      <c r="E100" s="601" t="str">
        <f t="shared" si="30"/>
        <v/>
      </c>
      <c r="F100" s="601" t="str">
        <f t="shared" si="30"/>
        <v/>
      </c>
      <c r="G100" s="601" t="str">
        <f t="shared" si="30"/>
        <v/>
      </c>
      <c r="H100" s="601" t="str">
        <f t="shared" si="30"/>
        <v/>
      </c>
      <c r="I100" s="602" t="str">
        <f t="shared" si="30"/>
        <v/>
      </c>
      <c r="J100" s="603" t="str">
        <f t="shared" si="30"/>
        <v/>
      </c>
    </row>
    <row r="101" spans="1:10" ht="15.75" hidden="1" customHeight="1">
      <c r="A101" s="588"/>
      <c r="B101" s="589"/>
      <c r="C101" s="604" t="s">
        <v>115</v>
      </c>
      <c r="D101" s="605"/>
      <c r="E101" s="605"/>
      <c r="F101" s="605"/>
      <c r="G101" s="605"/>
      <c r="H101" s="605"/>
      <c r="I101" s="606"/>
      <c r="J101" s="607"/>
    </row>
    <row r="102" spans="1:10" ht="15.75" hidden="1" customHeight="1">
      <c r="A102" s="588"/>
      <c r="B102" s="589"/>
      <c r="C102" s="589"/>
      <c r="D102" s="597"/>
      <c r="E102" s="597"/>
      <c r="F102" s="597"/>
      <c r="G102" s="597"/>
      <c r="H102" s="597"/>
      <c r="I102" s="608"/>
      <c r="J102" s="599"/>
    </row>
    <row r="103" spans="1:10" ht="29.25" hidden="1" customHeight="1">
      <c r="A103" s="588"/>
      <c r="B103" s="589"/>
      <c r="C103" s="600"/>
      <c r="D103" s="601" t="str">
        <f t="shared" ref="D103:H103" si="31">IF(D101="","",IF(COUNTIF($B$200:$D$206,D101)=0,"",VLOOKUP(D101,$B$200:$D$206,2,FALSE)))</f>
        <v/>
      </c>
      <c r="E103" s="601" t="str">
        <f t="shared" si="31"/>
        <v/>
      </c>
      <c r="F103" s="601" t="str">
        <f t="shared" si="31"/>
        <v/>
      </c>
      <c r="G103" s="601" t="str">
        <f t="shared" si="31"/>
        <v/>
      </c>
      <c r="H103" s="601" t="str">
        <f t="shared" si="31"/>
        <v/>
      </c>
      <c r="I103" s="602"/>
      <c r="J103" s="603" t="str">
        <f>IF(J101="","",IF(COUNTIF($B$200:$D$206,J101)=0,"",VLOOKUP(J101,$B$200:$D$206,2,FALSE)))</f>
        <v/>
      </c>
    </row>
    <row r="104" spans="1:10" ht="15.75" hidden="1" customHeight="1">
      <c r="A104" s="588"/>
      <c r="B104" s="589"/>
      <c r="C104" s="616" t="s">
        <v>116</v>
      </c>
      <c r="D104" s="606" t="s">
        <v>265</v>
      </c>
      <c r="E104" s="606" t="s">
        <v>261</v>
      </c>
      <c r="F104" s="606" t="s">
        <v>265</v>
      </c>
      <c r="G104" s="606" t="s">
        <v>261</v>
      </c>
      <c r="H104" s="606"/>
      <c r="I104" s="606"/>
      <c r="J104" s="607"/>
    </row>
    <row r="105" spans="1:10" ht="15.75" hidden="1" customHeight="1">
      <c r="A105" s="588"/>
      <c r="B105" s="589"/>
      <c r="C105" s="589"/>
      <c r="D105" s="608" t="s">
        <v>262</v>
      </c>
      <c r="E105" s="608" t="s">
        <v>263</v>
      </c>
      <c r="F105" s="608" t="s">
        <v>262</v>
      </c>
      <c r="G105" s="608" t="s">
        <v>263</v>
      </c>
      <c r="H105" s="608"/>
      <c r="I105" s="617"/>
      <c r="J105" s="599"/>
    </row>
    <row r="106" spans="1:10" ht="29.25" hidden="1" customHeight="1" thickBot="1">
      <c r="A106" s="609"/>
      <c r="B106" s="610"/>
      <c r="C106" s="610"/>
      <c r="D106" s="611" t="str">
        <f t="shared" ref="D106:J106" si="32">IF(D104="","",IF(COUNTIF($B$200:$D$206,D104)=0,"",VLOOKUP(D104,$B$200:$D$206,2,FALSE)))</f>
        <v>Kỹ Thuật Xử Lý Chất Thải Rắn &amp; Chất Thải Nguy Hại Nâng Cao</v>
      </c>
      <c r="E106" s="611" t="str">
        <f t="shared" si="32"/>
        <v>Kỹ Thuật Xử Lý Ô Nhiễm Không Khí &amp; Tiếng Ồn Nâng Cao</v>
      </c>
      <c r="F106" s="611" t="str">
        <f t="shared" si="32"/>
        <v>Kỹ Thuật Xử Lý Chất Thải Rắn &amp; Chất Thải Nguy Hại Nâng Cao</v>
      </c>
      <c r="G106" s="611" t="str">
        <f t="shared" si="32"/>
        <v>Kỹ Thuật Xử Lý Ô Nhiễm Không Khí &amp; Tiếng Ồn Nâng Cao</v>
      </c>
      <c r="H106" s="611" t="str">
        <f t="shared" si="32"/>
        <v/>
      </c>
      <c r="I106" s="611" t="str">
        <f t="shared" si="32"/>
        <v/>
      </c>
      <c r="J106" s="612" t="str">
        <f t="shared" si="32"/>
        <v/>
      </c>
    </row>
    <row r="107" spans="1:10" ht="15.75" hidden="1" customHeight="1">
      <c r="A107" s="613" t="s">
        <v>264</v>
      </c>
      <c r="B107" s="623"/>
      <c r="C107" s="623"/>
      <c r="D107" s="624"/>
      <c r="E107" s="624"/>
      <c r="F107" s="624"/>
      <c r="G107" s="624"/>
      <c r="H107" s="624"/>
      <c r="I107" s="625"/>
      <c r="J107" s="626"/>
    </row>
    <row r="108" spans="1:10" hidden="1" thickBot="1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</row>
    <row r="109" spans="1:10" ht="15.75" hidden="1" customHeight="1">
      <c r="A109" s="584" t="s">
        <v>31</v>
      </c>
      <c r="B109" s="585" t="s">
        <v>254</v>
      </c>
      <c r="C109" s="585" t="s">
        <v>106</v>
      </c>
      <c r="D109" s="586">
        <f>J96+1</f>
        <v>46167</v>
      </c>
      <c r="E109" s="586">
        <f t="shared" ref="E109:J109" si="33">D109+1</f>
        <v>46168</v>
      </c>
      <c r="F109" s="586">
        <f t="shared" si="33"/>
        <v>46169</v>
      </c>
      <c r="G109" s="586">
        <f t="shared" si="33"/>
        <v>46170</v>
      </c>
      <c r="H109" s="586">
        <f t="shared" si="33"/>
        <v>46171</v>
      </c>
      <c r="I109" s="586">
        <f t="shared" si="33"/>
        <v>46172</v>
      </c>
      <c r="J109" s="587">
        <f t="shared" si="33"/>
        <v>46173</v>
      </c>
    </row>
    <row r="110" spans="1:10" ht="15.75" hidden="1" customHeight="1" thickBot="1">
      <c r="A110" s="588"/>
      <c r="B110" s="589"/>
      <c r="C110" s="589"/>
      <c r="D110" s="590" t="s">
        <v>108</v>
      </c>
      <c r="E110" s="590" t="s">
        <v>109</v>
      </c>
      <c r="F110" s="590" t="s">
        <v>110</v>
      </c>
      <c r="G110" s="590" t="s">
        <v>111</v>
      </c>
      <c r="H110" s="590" t="s">
        <v>112</v>
      </c>
      <c r="I110" s="590" t="s">
        <v>113</v>
      </c>
      <c r="J110" s="591" t="s">
        <v>52</v>
      </c>
    </row>
    <row r="111" spans="1:10" ht="15.75" hidden="1" customHeight="1">
      <c r="A111" s="615">
        <v>9</v>
      </c>
      <c r="B111" s="604" t="s">
        <v>255</v>
      </c>
      <c r="C111" s="604" t="s">
        <v>114</v>
      </c>
      <c r="D111" s="594"/>
      <c r="E111" s="594"/>
      <c r="F111" s="594"/>
      <c r="G111" s="594"/>
      <c r="H111" s="594"/>
      <c r="I111" s="595"/>
      <c r="J111" s="596"/>
    </row>
    <row r="112" spans="1:10" ht="15.75" hidden="1" customHeight="1">
      <c r="A112" s="588"/>
      <c r="B112" s="589"/>
      <c r="C112" s="589"/>
      <c r="D112" s="597"/>
      <c r="E112" s="597"/>
      <c r="F112" s="597"/>
      <c r="G112" s="597"/>
      <c r="H112" s="597"/>
      <c r="I112" s="598"/>
      <c r="J112" s="599"/>
    </row>
    <row r="113" spans="1:10" ht="29.25" hidden="1" customHeight="1">
      <c r="A113" s="588"/>
      <c r="B113" s="589"/>
      <c r="C113" s="589"/>
      <c r="D113" s="601" t="str">
        <f t="shared" ref="D113:J113" si="34">IF(D111="","",IF(COUNTIF($B$200:$D$206,D111)=0,"",VLOOKUP(D111,$B$200:$D$206,2,FALSE)))</f>
        <v/>
      </c>
      <c r="E113" s="601" t="str">
        <f t="shared" si="34"/>
        <v/>
      </c>
      <c r="F113" s="601" t="str">
        <f t="shared" si="34"/>
        <v/>
      </c>
      <c r="G113" s="601" t="str">
        <f t="shared" si="34"/>
        <v/>
      </c>
      <c r="H113" s="601" t="str">
        <f t="shared" si="34"/>
        <v/>
      </c>
      <c r="I113" s="602" t="str">
        <f t="shared" si="34"/>
        <v/>
      </c>
      <c r="J113" s="603" t="str">
        <f t="shared" si="34"/>
        <v/>
      </c>
    </row>
    <row r="114" spans="1:10" ht="15.75" hidden="1" customHeight="1">
      <c r="A114" s="588"/>
      <c r="B114" s="589"/>
      <c r="C114" s="604" t="s">
        <v>115</v>
      </c>
      <c r="D114" s="605"/>
      <c r="E114" s="605"/>
      <c r="F114" s="605"/>
      <c r="G114" s="605"/>
      <c r="H114" s="605"/>
      <c r="I114" s="606"/>
      <c r="J114" s="607"/>
    </row>
    <row r="115" spans="1:10" ht="15.75" hidden="1" customHeight="1">
      <c r="A115" s="588"/>
      <c r="B115" s="589"/>
      <c r="C115" s="589"/>
      <c r="D115" s="597"/>
      <c r="E115" s="597"/>
      <c r="F115" s="597"/>
      <c r="G115" s="597"/>
      <c r="H115" s="597"/>
      <c r="I115" s="608"/>
      <c r="J115" s="599"/>
    </row>
    <row r="116" spans="1:10" ht="29.25" hidden="1" customHeight="1">
      <c r="A116" s="588"/>
      <c r="B116" s="589"/>
      <c r="C116" s="600"/>
      <c r="D116" s="601" t="str">
        <f t="shared" ref="D116:J116" si="35">IF(D114="","",IF(COUNTIF($B$200:$D$206,D114)=0,"",VLOOKUP(D114,$B$200:$D$206,2,FALSE)))</f>
        <v/>
      </c>
      <c r="E116" s="601" t="str">
        <f t="shared" si="35"/>
        <v/>
      </c>
      <c r="F116" s="601" t="str">
        <f t="shared" si="35"/>
        <v/>
      </c>
      <c r="G116" s="601" t="str">
        <f t="shared" si="35"/>
        <v/>
      </c>
      <c r="H116" s="601" t="str">
        <f t="shared" si="35"/>
        <v/>
      </c>
      <c r="I116" s="602" t="str">
        <f t="shared" si="35"/>
        <v/>
      </c>
      <c r="J116" s="603" t="str">
        <f t="shared" si="35"/>
        <v/>
      </c>
    </row>
    <row r="117" spans="1:10" ht="15.75" hidden="1" customHeight="1">
      <c r="A117" s="588"/>
      <c r="B117" s="589"/>
      <c r="C117" s="616" t="s">
        <v>116</v>
      </c>
      <c r="D117" s="606" t="s">
        <v>267</v>
      </c>
      <c r="E117" s="606" t="s">
        <v>261</v>
      </c>
      <c r="F117" s="606" t="s">
        <v>267</v>
      </c>
      <c r="G117" s="606"/>
      <c r="H117" s="606" t="s">
        <v>267</v>
      </c>
      <c r="I117" s="606"/>
      <c r="J117" s="607"/>
    </row>
    <row r="118" spans="1:10" ht="15.75" hidden="1" customHeight="1">
      <c r="A118" s="588"/>
      <c r="B118" s="589"/>
      <c r="C118" s="589"/>
      <c r="D118" s="608" t="s">
        <v>268</v>
      </c>
      <c r="E118" s="608" t="s">
        <v>263</v>
      </c>
      <c r="F118" s="608" t="s">
        <v>268</v>
      </c>
      <c r="G118" s="608"/>
      <c r="H118" s="608" t="s">
        <v>268</v>
      </c>
      <c r="I118" s="617"/>
      <c r="J118" s="599"/>
    </row>
    <row r="119" spans="1:10" ht="29.25" hidden="1" customHeight="1" thickBot="1">
      <c r="A119" s="609"/>
      <c r="B119" s="610"/>
      <c r="C119" s="610"/>
      <c r="D119" s="611" t="str">
        <f>IF(D117="","",IF(COUNTIF($B$200:$D$206,D117)=0,"",VLOOKUP(D117,$B$200:$D$206,2,FALSE)))</f>
        <v>Kỹ Thuật Đánh Giá Môi Trường</v>
      </c>
      <c r="E119" s="611" t="str">
        <f t="shared" ref="E119" si="36">IF(E117="","",IF(COUNTIF($B$200:$D$206,E117)=0,"",VLOOKUP(E117,$B$200:$D$206,2,FALSE)))</f>
        <v>Kỹ Thuật Xử Lý Ô Nhiễm Không Khí &amp; Tiếng Ồn Nâng Cao</v>
      </c>
      <c r="F119" s="611" t="str">
        <f>IF(F117="","",IF(COUNTIF($B$200:$D$206,F117)=0,"",VLOOKUP(F117,$B$200:$D$206,2,FALSE)))</f>
        <v>Kỹ Thuật Đánh Giá Môi Trường</v>
      </c>
      <c r="G119" s="611" t="str">
        <f t="shared" ref="G119:J119" si="37">IF(G117="","",IF(COUNTIF($B$200:$D$206,G117)=0,"",VLOOKUP(G117,$B$200:$D$206,2,FALSE)))</f>
        <v/>
      </c>
      <c r="H119" s="611" t="str">
        <f>IF(H117="","",IF(COUNTIF($B$200:$D$206,H117)=0,"",VLOOKUP(H117,$B$200:$D$206,2,FALSE)))</f>
        <v>Kỹ Thuật Đánh Giá Môi Trường</v>
      </c>
      <c r="I119" s="611" t="str">
        <f t="shared" si="37"/>
        <v/>
      </c>
      <c r="J119" s="612" t="str">
        <f t="shared" si="37"/>
        <v/>
      </c>
    </row>
    <row r="120" spans="1:10" ht="15.75" hidden="1" customHeight="1">
      <c r="A120" s="613" t="s">
        <v>264</v>
      </c>
      <c r="B120" s="623"/>
      <c r="C120" s="623"/>
      <c r="D120" s="624"/>
      <c r="E120" s="624"/>
      <c r="F120" s="624"/>
      <c r="G120" s="624"/>
      <c r="H120" s="624"/>
      <c r="I120" s="625"/>
      <c r="J120" s="626"/>
    </row>
    <row r="121" spans="1:10" hidden="1" thickBot="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</row>
    <row r="122" spans="1:10" ht="15.75" hidden="1" customHeight="1">
      <c r="A122" s="584" t="s">
        <v>31</v>
      </c>
      <c r="B122" s="585" t="s">
        <v>254</v>
      </c>
      <c r="C122" s="585" t="s">
        <v>106</v>
      </c>
      <c r="D122" s="586">
        <f>J109+1</f>
        <v>46174</v>
      </c>
      <c r="E122" s="586">
        <f t="shared" ref="E122:J122" si="38">D122+1</f>
        <v>46175</v>
      </c>
      <c r="F122" s="586">
        <f t="shared" si="38"/>
        <v>46176</v>
      </c>
      <c r="G122" s="586">
        <f t="shared" si="38"/>
        <v>46177</v>
      </c>
      <c r="H122" s="586">
        <f t="shared" si="38"/>
        <v>46178</v>
      </c>
      <c r="I122" s="586">
        <f t="shared" si="38"/>
        <v>46179</v>
      </c>
      <c r="J122" s="587">
        <f t="shared" si="38"/>
        <v>46180</v>
      </c>
    </row>
    <row r="123" spans="1:10" ht="15.75" hidden="1" customHeight="1" thickBot="1">
      <c r="A123" s="588"/>
      <c r="B123" s="589"/>
      <c r="C123" s="589"/>
      <c r="D123" s="590" t="s">
        <v>108</v>
      </c>
      <c r="E123" s="590" t="s">
        <v>109</v>
      </c>
      <c r="F123" s="590" t="s">
        <v>110</v>
      </c>
      <c r="G123" s="590" t="s">
        <v>111</v>
      </c>
      <c r="H123" s="590" t="s">
        <v>112</v>
      </c>
      <c r="I123" s="590" t="s">
        <v>113</v>
      </c>
      <c r="J123" s="591" t="s">
        <v>52</v>
      </c>
    </row>
    <row r="124" spans="1:10" ht="15.75" hidden="1" customHeight="1">
      <c r="A124" s="615">
        <v>10</v>
      </c>
      <c r="B124" s="604" t="s">
        <v>255</v>
      </c>
      <c r="C124" s="604" t="s">
        <v>114</v>
      </c>
      <c r="D124" s="594"/>
      <c r="E124" s="594"/>
      <c r="F124" s="594"/>
      <c r="G124" s="594"/>
      <c r="H124" s="594"/>
      <c r="I124" s="595"/>
      <c r="J124" s="596"/>
    </row>
    <row r="125" spans="1:10" ht="15.75" hidden="1" customHeight="1">
      <c r="A125" s="588"/>
      <c r="B125" s="589"/>
      <c r="C125" s="589"/>
      <c r="D125" s="597"/>
      <c r="E125" s="597"/>
      <c r="F125" s="597"/>
      <c r="G125" s="597"/>
      <c r="H125" s="597"/>
      <c r="I125" s="598"/>
      <c r="J125" s="599"/>
    </row>
    <row r="126" spans="1:10" ht="29.25" hidden="1" customHeight="1">
      <c r="A126" s="588"/>
      <c r="B126" s="589"/>
      <c r="C126" s="589"/>
      <c r="D126" s="601" t="str">
        <f t="shared" ref="D126:J126" si="39">IF(D124="","",IF(COUNTIF($B$200:$D$206,D124)=0,"",VLOOKUP(D124,$B$200:$D$206,2,FALSE)))</f>
        <v/>
      </c>
      <c r="E126" s="601" t="str">
        <f t="shared" si="39"/>
        <v/>
      </c>
      <c r="F126" s="601" t="str">
        <f t="shared" si="39"/>
        <v/>
      </c>
      <c r="G126" s="601" t="str">
        <f t="shared" si="39"/>
        <v/>
      </c>
      <c r="H126" s="601" t="str">
        <f t="shared" si="39"/>
        <v/>
      </c>
      <c r="I126" s="602" t="str">
        <f t="shared" si="39"/>
        <v/>
      </c>
      <c r="J126" s="603" t="str">
        <f t="shared" si="39"/>
        <v/>
      </c>
    </row>
    <row r="127" spans="1:10" ht="15.75" hidden="1" customHeight="1">
      <c r="A127" s="588"/>
      <c r="B127" s="589"/>
      <c r="C127" s="604" t="s">
        <v>115</v>
      </c>
      <c r="D127" s="605"/>
      <c r="E127" s="605"/>
      <c r="F127" s="605"/>
      <c r="G127" s="605"/>
      <c r="H127" s="605"/>
      <c r="I127" s="606"/>
      <c r="J127" s="607"/>
    </row>
    <row r="128" spans="1:10" ht="15.75" hidden="1" customHeight="1">
      <c r="A128" s="588"/>
      <c r="B128" s="589"/>
      <c r="C128" s="589"/>
      <c r="D128" s="597"/>
      <c r="E128" s="597"/>
      <c r="F128" s="597"/>
      <c r="G128" s="597"/>
      <c r="H128" s="597"/>
      <c r="I128" s="608"/>
      <c r="J128" s="599"/>
    </row>
    <row r="129" spans="1:10" ht="29.25" hidden="1" customHeight="1">
      <c r="A129" s="588"/>
      <c r="B129" s="589"/>
      <c r="C129" s="600"/>
      <c r="D129" s="601" t="str">
        <f t="shared" ref="D129:J129" si="40">IF(D127="","",IF(COUNTIF($B$200:$D$206,D127)=0,"",VLOOKUP(D127,$B$200:$D$206,2,FALSE)))</f>
        <v/>
      </c>
      <c r="E129" s="601" t="str">
        <f t="shared" si="40"/>
        <v/>
      </c>
      <c r="F129" s="601" t="str">
        <f t="shared" si="40"/>
        <v/>
      </c>
      <c r="G129" s="601" t="str">
        <f t="shared" si="40"/>
        <v/>
      </c>
      <c r="H129" s="601" t="str">
        <f t="shared" si="40"/>
        <v/>
      </c>
      <c r="I129" s="602" t="str">
        <f t="shared" si="40"/>
        <v/>
      </c>
      <c r="J129" s="603" t="str">
        <f t="shared" si="40"/>
        <v/>
      </c>
    </row>
    <row r="130" spans="1:10" ht="15.75" hidden="1" customHeight="1">
      <c r="A130" s="588"/>
      <c r="B130" s="589"/>
      <c r="C130" s="616" t="s">
        <v>116</v>
      </c>
      <c r="D130" s="606" t="s">
        <v>267</v>
      </c>
      <c r="E130" s="606"/>
      <c r="F130" s="606" t="s">
        <v>267</v>
      </c>
      <c r="G130" s="606"/>
      <c r="H130" s="606" t="s">
        <v>267</v>
      </c>
      <c r="I130" s="606"/>
      <c r="J130" s="607"/>
    </row>
    <row r="131" spans="1:10" ht="15.75" hidden="1" customHeight="1">
      <c r="A131" s="588"/>
      <c r="B131" s="589"/>
      <c r="C131" s="589"/>
      <c r="D131" s="608" t="s">
        <v>268</v>
      </c>
      <c r="E131" s="617"/>
      <c r="F131" s="608" t="s">
        <v>268</v>
      </c>
      <c r="G131" s="608"/>
      <c r="H131" s="608" t="s">
        <v>268</v>
      </c>
      <c r="I131" s="617"/>
      <c r="J131" s="599"/>
    </row>
    <row r="132" spans="1:10" ht="29.25" hidden="1" customHeight="1" thickBot="1">
      <c r="A132" s="609"/>
      <c r="B132" s="610"/>
      <c r="C132" s="610"/>
      <c r="D132" s="611" t="str">
        <f>IF(D130="","",IF(COUNTIF($B$200:$D$206,D130)=0,"",VLOOKUP(D130,$B$200:$D$206,2,FALSE)))</f>
        <v>Kỹ Thuật Đánh Giá Môi Trường</v>
      </c>
      <c r="E132" s="611" t="str">
        <f t="shared" ref="E132:J132" si="41">IF(E130="","",IF(COUNTIF($B$200:$D$206,E130)=0,"",VLOOKUP(E130,$B$200:$D$206,2,FALSE)))</f>
        <v/>
      </c>
      <c r="F132" s="611" t="str">
        <f>IF(F130="","",IF(COUNTIF($B$200:$D$206,F130)=0,"",VLOOKUP(F130,$B$200:$D$206,2,FALSE)))</f>
        <v>Kỹ Thuật Đánh Giá Môi Trường</v>
      </c>
      <c r="G132" s="611" t="str">
        <f t="shared" si="41"/>
        <v/>
      </c>
      <c r="H132" s="611" t="str">
        <f>IF(H130="","",IF(COUNTIF($B$200:$D$206,H130)=0,"",VLOOKUP(H130,$B$200:$D$206,2,FALSE)))</f>
        <v>Kỹ Thuật Đánh Giá Môi Trường</v>
      </c>
      <c r="I132" s="611" t="str">
        <f t="shared" si="41"/>
        <v/>
      </c>
      <c r="J132" s="612" t="str">
        <f t="shared" si="41"/>
        <v/>
      </c>
    </row>
    <row r="133" spans="1:10" ht="15.75" hidden="1" customHeight="1">
      <c r="A133" s="613" t="s">
        <v>264</v>
      </c>
      <c r="B133" s="623"/>
      <c r="C133" s="623"/>
      <c r="D133" s="624"/>
      <c r="E133" s="624"/>
      <c r="F133" s="624"/>
      <c r="G133" s="624"/>
      <c r="H133" s="624"/>
      <c r="I133" s="625"/>
      <c r="J133" s="626"/>
    </row>
    <row r="134" spans="1:10" hidden="1" thickBot="1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</row>
    <row r="135" spans="1:10" ht="15.75" hidden="1" customHeight="1">
      <c r="A135" s="584" t="s">
        <v>31</v>
      </c>
      <c r="B135" s="585" t="s">
        <v>254</v>
      </c>
      <c r="C135" s="585" t="s">
        <v>106</v>
      </c>
      <c r="D135" s="586">
        <f>J122+1</f>
        <v>46181</v>
      </c>
      <c r="E135" s="619">
        <f t="shared" ref="E135:J135" si="42">D135+1</f>
        <v>46182</v>
      </c>
      <c r="F135" s="619">
        <f t="shared" si="42"/>
        <v>46183</v>
      </c>
      <c r="G135" s="586">
        <f t="shared" si="42"/>
        <v>46184</v>
      </c>
      <c r="H135" s="586">
        <f t="shared" si="42"/>
        <v>46185</v>
      </c>
      <c r="I135" s="586">
        <f t="shared" si="42"/>
        <v>46186</v>
      </c>
      <c r="J135" s="587">
        <f t="shared" si="42"/>
        <v>46187</v>
      </c>
    </row>
    <row r="136" spans="1:10" ht="15.75" hidden="1" customHeight="1" thickBot="1">
      <c r="A136" s="588"/>
      <c r="B136" s="589"/>
      <c r="C136" s="589"/>
      <c r="D136" s="590" t="s">
        <v>108</v>
      </c>
      <c r="E136" s="621" t="s">
        <v>109</v>
      </c>
      <c r="F136" s="621" t="s">
        <v>110</v>
      </c>
      <c r="G136" s="590" t="s">
        <v>111</v>
      </c>
      <c r="H136" s="590" t="s">
        <v>112</v>
      </c>
      <c r="I136" s="590" t="s">
        <v>113</v>
      </c>
      <c r="J136" s="591" t="s">
        <v>52</v>
      </c>
    </row>
    <row r="137" spans="1:10" ht="15.75" hidden="1" customHeight="1">
      <c r="A137" s="615">
        <v>11</v>
      </c>
      <c r="B137" s="604" t="s">
        <v>255</v>
      </c>
      <c r="C137" s="604" t="s">
        <v>114</v>
      </c>
      <c r="D137" s="594"/>
      <c r="E137" s="594"/>
      <c r="F137" s="594"/>
      <c r="G137" s="594"/>
      <c r="H137" s="594"/>
      <c r="I137" s="595"/>
      <c r="J137" s="596"/>
    </row>
    <row r="138" spans="1:10" ht="15.75" hidden="1" customHeight="1">
      <c r="A138" s="588"/>
      <c r="B138" s="589"/>
      <c r="C138" s="589"/>
      <c r="D138" s="597"/>
      <c r="E138" s="597"/>
      <c r="F138" s="597"/>
      <c r="G138" s="597"/>
      <c r="H138" s="597"/>
      <c r="I138" s="598"/>
      <c r="J138" s="599"/>
    </row>
    <row r="139" spans="1:10" ht="29.25" hidden="1" customHeight="1">
      <c r="A139" s="588"/>
      <c r="B139" s="589"/>
      <c r="C139" s="589"/>
      <c r="D139" s="601" t="str">
        <f t="shared" ref="D139:J139" si="43">IF(D137="","",IF(COUNTIF($B$200:$D$206,D137)=0,"",VLOOKUP(D137,$B$200:$D$206,2,FALSE)))</f>
        <v/>
      </c>
      <c r="E139" s="601" t="str">
        <f t="shared" si="43"/>
        <v/>
      </c>
      <c r="F139" s="601" t="str">
        <f t="shared" si="43"/>
        <v/>
      </c>
      <c r="G139" s="601" t="str">
        <f t="shared" si="43"/>
        <v/>
      </c>
      <c r="H139" s="601" t="str">
        <f t="shared" si="43"/>
        <v/>
      </c>
      <c r="I139" s="602" t="str">
        <f t="shared" si="43"/>
        <v/>
      </c>
      <c r="J139" s="603" t="str">
        <f t="shared" si="43"/>
        <v/>
      </c>
    </row>
    <row r="140" spans="1:10" ht="15.75" hidden="1" customHeight="1">
      <c r="A140" s="588"/>
      <c r="B140" s="589"/>
      <c r="C140" s="604" t="s">
        <v>115</v>
      </c>
      <c r="D140" s="605"/>
      <c r="E140" s="605"/>
      <c r="F140" s="605"/>
      <c r="G140" s="605"/>
      <c r="H140" s="605"/>
      <c r="I140" s="606"/>
      <c r="J140" s="607"/>
    </row>
    <row r="141" spans="1:10" ht="15.75" hidden="1" customHeight="1">
      <c r="A141" s="588"/>
      <c r="B141" s="589"/>
      <c r="C141" s="589"/>
      <c r="D141" s="597"/>
      <c r="E141" s="597"/>
      <c r="F141" s="597"/>
      <c r="G141" s="597"/>
      <c r="H141" s="597"/>
      <c r="I141" s="608"/>
      <c r="J141" s="599"/>
    </row>
    <row r="142" spans="1:10" ht="29.25" hidden="1" customHeight="1">
      <c r="A142" s="588"/>
      <c r="B142" s="589"/>
      <c r="C142" s="600"/>
      <c r="D142" s="601" t="str">
        <f t="shared" ref="D142:J142" si="44">IF(D140="","",IF(COUNTIF($B$200:$D$206,D140)=0,"",VLOOKUP(D140,$B$200:$D$206,2,FALSE)))</f>
        <v/>
      </c>
      <c r="E142" s="601" t="str">
        <f t="shared" si="44"/>
        <v/>
      </c>
      <c r="F142" s="601" t="str">
        <f t="shared" si="44"/>
        <v/>
      </c>
      <c r="G142" s="601" t="str">
        <f t="shared" si="44"/>
        <v/>
      </c>
      <c r="H142" s="601" t="str">
        <f t="shared" si="44"/>
        <v/>
      </c>
      <c r="I142" s="602" t="str">
        <f t="shared" si="44"/>
        <v/>
      </c>
      <c r="J142" s="603" t="str">
        <f t="shared" si="44"/>
        <v/>
      </c>
    </row>
    <row r="143" spans="1:10" ht="15.75" hidden="1" customHeight="1">
      <c r="A143" s="588"/>
      <c r="B143" s="589"/>
      <c r="C143" s="616" t="s">
        <v>116</v>
      </c>
      <c r="D143" s="606" t="s">
        <v>267</v>
      </c>
      <c r="E143" s="606"/>
      <c r="F143" s="606" t="s">
        <v>267</v>
      </c>
      <c r="G143" s="606"/>
      <c r="H143" s="606" t="s">
        <v>267</v>
      </c>
      <c r="I143" s="606"/>
      <c r="J143" s="607"/>
    </row>
    <row r="144" spans="1:10" ht="15.75" hidden="1" customHeight="1">
      <c r="A144" s="588"/>
      <c r="B144" s="589"/>
      <c r="C144" s="589"/>
      <c r="D144" s="608" t="s">
        <v>268</v>
      </c>
      <c r="E144" s="617"/>
      <c r="F144" s="608" t="s">
        <v>268</v>
      </c>
      <c r="G144" s="608"/>
      <c r="H144" s="608" t="s">
        <v>268</v>
      </c>
      <c r="I144" s="617"/>
      <c r="J144" s="599"/>
    </row>
    <row r="145" spans="1:10" ht="29.25" hidden="1" customHeight="1" thickBot="1">
      <c r="A145" s="609"/>
      <c r="B145" s="610"/>
      <c r="C145" s="610"/>
      <c r="D145" s="611" t="str">
        <f>IF(D143="","",IF(COUNTIF($B$200:$D$206,D143)=0,"",VLOOKUP(D143,$B$200:$D$206,2,FALSE)))</f>
        <v>Kỹ Thuật Đánh Giá Môi Trường</v>
      </c>
      <c r="E145" s="611" t="str">
        <f t="shared" ref="E145:J145" si="45">IF(E143="","",IF(COUNTIF($B$200:$D$206,E143)=0,"",VLOOKUP(E143,$B$200:$D$206,2,FALSE)))</f>
        <v/>
      </c>
      <c r="F145" s="611" t="str">
        <f>IF(F143="","",IF(COUNTIF($B$200:$D$206,F143)=0,"",VLOOKUP(F143,$B$200:$D$206,2,FALSE)))</f>
        <v>Kỹ Thuật Đánh Giá Môi Trường</v>
      </c>
      <c r="G145" s="611" t="str">
        <f t="shared" si="45"/>
        <v/>
      </c>
      <c r="H145" s="611" t="str">
        <f>IF(H143="","",IF(COUNTIF($B$200:$D$206,H143)=0,"",VLOOKUP(H143,$B$200:$D$206,2,FALSE)))</f>
        <v>Kỹ Thuật Đánh Giá Môi Trường</v>
      </c>
      <c r="I145" s="611" t="str">
        <f t="shared" si="45"/>
        <v/>
      </c>
      <c r="J145" s="612" t="str">
        <f t="shared" si="45"/>
        <v/>
      </c>
    </row>
    <row r="146" spans="1:10" ht="15.75" hidden="1" customHeight="1">
      <c r="A146" s="613" t="s">
        <v>264</v>
      </c>
      <c r="B146" s="623"/>
      <c r="C146" s="623"/>
      <c r="D146" s="624"/>
      <c r="E146" s="624"/>
      <c r="F146" s="624"/>
      <c r="G146" s="624"/>
      <c r="H146" s="624"/>
      <c r="I146" s="625"/>
      <c r="J146" s="626"/>
    </row>
    <row r="147" spans="1:10" ht="15.75" hidden="1" customHeight="1" thickBot="1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</row>
    <row r="148" spans="1:10" ht="15.75" hidden="1" customHeight="1">
      <c r="A148" s="584" t="s">
        <v>31</v>
      </c>
      <c r="B148" s="585" t="s">
        <v>254</v>
      </c>
      <c r="C148" s="585" t="s">
        <v>106</v>
      </c>
      <c r="D148" s="586">
        <f>J135+1</f>
        <v>46188</v>
      </c>
      <c r="E148" s="586">
        <f t="shared" ref="E148:J148" si="46">D148+1</f>
        <v>46189</v>
      </c>
      <c r="F148" s="586">
        <f t="shared" si="46"/>
        <v>46190</v>
      </c>
      <c r="G148" s="586">
        <f t="shared" si="46"/>
        <v>46191</v>
      </c>
      <c r="H148" s="586">
        <f t="shared" si="46"/>
        <v>46192</v>
      </c>
      <c r="I148" s="586">
        <f t="shared" si="46"/>
        <v>46193</v>
      </c>
      <c r="J148" s="587">
        <f t="shared" si="46"/>
        <v>46194</v>
      </c>
    </row>
    <row r="149" spans="1:10" ht="15.75" hidden="1" customHeight="1" thickBot="1">
      <c r="A149" s="588"/>
      <c r="B149" s="589"/>
      <c r="C149" s="589"/>
      <c r="D149" s="590" t="s">
        <v>108</v>
      </c>
      <c r="E149" s="590" t="s">
        <v>109</v>
      </c>
      <c r="F149" s="590" t="s">
        <v>110</v>
      </c>
      <c r="G149" s="590" t="s">
        <v>111</v>
      </c>
      <c r="H149" s="590" t="s">
        <v>112</v>
      </c>
      <c r="I149" s="590" t="s">
        <v>113</v>
      </c>
      <c r="J149" s="591" t="s">
        <v>52</v>
      </c>
    </row>
    <row r="150" spans="1:10" ht="15.75" hidden="1" customHeight="1">
      <c r="A150" s="615">
        <v>12</v>
      </c>
      <c r="B150" s="604" t="s">
        <v>255</v>
      </c>
      <c r="C150" s="604" t="s">
        <v>114</v>
      </c>
      <c r="D150" s="594"/>
      <c r="E150" s="594"/>
      <c r="F150" s="594"/>
      <c r="G150" s="594"/>
      <c r="H150" s="594"/>
      <c r="I150" s="595"/>
      <c r="J150" s="596"/>
    </row>
    <row r="151" spans="1:10" ht="15.75" hidden="1" customHeight="1">
      <c r="A151" s="588"/>
      <c r="B151" s="589"/>
      <c r="C151" s="589"/>
      <c r="D151" s="597"/>
      <c r="E151" s="597"/>
      <c r="F151" s="597"/>
      <c r="G151" s="597"/>
      <c r="H151" s="597"/>
      <c r="I151" s="598"/>
      <c r="J151" s="599"/>
    </row>
    <row r="152" spans="1:10" ht="29.25" hidden="1" customHeight="1">
      <c r="A152" s="588"/>
      <c r="B152" s="589"/>
      <c r="C152" s="589"/>
      <c r="D152" s="601" t="str">
        <f t="shared" ref="D152:J152" si="47">IF(D150="","",IF(COUNTIF($B$200:$D$206,D150)=0,"",VLOOKUP(D150,$B$200:$D$206,2,FALSE)))</f>
        <v/>
      </c>
      <c r="E152" s="601" t="str">
        <f t="shared" si="47"/>
        <v/>
      </c>
      <c r="F152" s="601" t="str">
        <f t="shared" si="47"/>
        <v/>
      </c>
      <c r="G152" s="601" t="str">
        <f t="shared" si="47"/>
        <v/>
      </c>
      <c r="H152" s="601" t="str">
        <f t="shared" si="47"/>
        <v/>
      </c>
      <c r="I152" s="602" t="str">
        <f t="shared" si="47"/>
        <v/>
      </c>
      <c r="J152" s="603" t="str">
        <f t="shared" si="47"/>
        <v/>
      </c>
    </row>
    <row r="153" spans="1:10" ht="15.75" hidden="1" customHeight="1">
      <c r="A153" s="588"/>
      <c r="B153" s="589"/>
      <c r="C153" s="627" t="s">
        <v>115</v>
      </c>
      <c r="D153" s="605"/>
      <c r="E153" s="605"/>
      <c r="F153" s="605"/>
      <c r="G153" s="605"/>
      <c r="H153" s="605"/>
      <c r="I153" s="606"/>
      <c r="J153" s="607"/>
    </row>
    <row r="154" spans="1:10" ht="15.75" hidden="1" customHeight="1">
      <c r="A154" s="588"/>
      <c r="B154" s="589"/>
      <c r="C154" s="628"/>
      <c r="D154" s="597"/>
      <c r="E154" s="597"/>
      <c r="F154" s="597"/>
      <c r="G154" s="597"/>
      <c r="H154" s="597"/>
      <c r="I154" s="608"/>
      <c r="J154" s="599"/>
    </row>
    <row r="155" spans="1:10" ht="29.25" hidden="1" customHeight="1">
      <c r="A155" s="588"/>
      <c r="B155" s="589"/>
      <c r="C155" s="629"/>
      <c r="D155" s="601" t="str">
        <f t="shared" ref="D155:J155" si="48">IF(D153="","",IF(COUNTIF($B$200:$D$206,D153)=0,"",VLOOKUP(D153,$B$200:$D$206,2,FALSE)))</f>
        <v/>
      </c>
      <c r="E155" s="601" t="str">
        <f t="shared" si="48"/>
        <v/>
      </c>
      <c r="F155" s="601" t="str">
        <f t="shared" si="48"/>
        <v/>
      </c>
      <c r="G155" s="601" t="str">
        <f t="shared" si="48"/>
        <v/>
      </c>
      <c r="H155" s="601" t="str">
        <f t="shared" si="48"/>
        <v/>
      </c>
      <c r="I155" s="602" t="str">
        <f t="shared" si="48"/>
        <v/>
      </c>
      <c r="J155" s="603" t="str">
        <f t="shared" si="48"/>
        <v/>
      </c>
    </row>
    <row r="156" spans="1:10" ht="15.75" hidden="1" customHeight="1">
      <c r="A156" s="588"/>
      <c r="B156" s="589"/>
      <c r="C156" s="616" t="s">
        <v>116</v>
      </c>
      <c r="D156" s="606" t="s">
        <v>267</v>
      </c>
      <c r="E156" s="606"/>
      <c r="F156" s="606"/>
      <c r="G156" s="606"/>
      <c r="H156" s="606"/>
      <c r="I156" s="606"/>
      <c r="J156" s="607"/>
    </row>
    <row r="157" spans="1:10" ht="15.75" hidden="1" customHeight="1">
      <c r="A157" s="588"/>
      <c r="B157" s="589"/>
      <c r="C157" s="589"/>
      <c r="D157" s="608" t="s">
        <v>268</v>
      </c>
      <c r="E157" s="617"/>
      <c r="F157" s="608"/>
      <c r="G157" s="608"/>
      <c r="H157" s="608"/>
      <c r="I157" s="617"/>
      <c r="J157" s="599"/>
    </row>
    <row r="158" spans="1:10" ht="29.25" hidden="1" customHeight="1" thickBot="1">
      <c r="A158" s="609"/>
      <c r="B158" s="610"/>
      <c r="C158" s="610"/>
      <c r="D158" s="611" t="str">
        <f>IF(D156="","",IF(COUNTIF($B$200:$D$206,D156)=0,"",VLOOKUP(D156,$B$200:$D$206,2,FALSE)))</f>
        <v>Kỹ Thuật Đánh Giá Môi Trường</v>
      </c>
      <c r="E158" s="611" t="str">
        <f t="shared" ref="E158:J158" si="49">IF(E156="","",IF(COUNTIF($B$200:$D$206,E156)=0,"",VLOOKUP(E156,$B$200:$D$206,2,FALSE)))</f>
        <v/>
      </c>
      <c r="F158" s="611" t="str">
        <f t="shared" si="49"/>
        <v/>
      </c>
      <c r="G158" s="611" t="str">
        <f t="shared" si="49"/>
        <v/>
      </c>
      <c r="H158" s="611" t="str">
        <f t="shared" si="49"/>
        <v/>
      </c>
      <c r="I158" s="611" t="str">
        <f t="shared" si="49"/>
        <v/>
      </c>
      <c r="J158" s="612" t="str">
        <f t="shared" si="49"/>
        <v/>
      </c>
    </row>
    <row r="159" spans="1:10" ht="15.75" hidden="1" customHeight="1" thickBot="1">
      <c r="A159" s="613" t="s">
        <v>264</v>
      </c>
      <c r="B159" s="623"/>
      <c r="C159" s="623"/>
      <c r="D159" s="624"/>
      <c r="E159" s="624"/>
      <c r="F159" s="624"/>
      <c r="G159" s="624"/>
      <c r="H159" s="624"/>
      <c r="I159" s="625"/>
      <c r="J159" s="626"/>
    </row>
    <row r="160" spans="1:10" ht="15.75" hidden="1" customHeight="1">
      <c r="A160" s="584" t="s">
        <v>31</v>
      </c>
      <c r="B160" s="585" t="s">
        <v>254</v>
      </c>
      <c r="C160" s="585" t="s">
        <v>106</v>
      </c>
      <c r="D160" s="586">
        <f>J148+1</f>
        <v>46195</v>
      </c>
      <c r="E160" s="586">
        <f t="shared" ref="E160:J160" si="50">D160+1</f>
        <v>46196</v>
      </c>
      <c r="F160" s="586">
        <f t="shared" si="50"/>
        <v>46197</v>
      </c>
      <c r="G160" s="586">
        <f t="shared" si="50"/>
        <v>46198</v>
      </c>
      <c r="H160" s="586">
        <f t="shared" si="50"/>
        <v>46199</v>
      </c>
      <c r="I160" s="586">
        <f t="shared" si="50"/>
        <v>46200</v>
      </c>
      <c r="J160" s="587">
        <f t="shared" si="50"/>
        <v>46201</v>
      </c>
    </row>
    <row r="161" spans="1:10" ht="15.75" hidden="1" customHeight="1" thickBot="1">
      <c r="A161" s="588"/>
      <c r="B161" s="589"/>
      <c r="C161" s="589"/>
      <c r="D161" s="590" t="s">
        <v>108</v>
      </c>
      <c r="E161" s="590" t="s">
        <v>109</v>
      </c>
      <c r="F161" s="590" t="s">
        <v>110</v>
      </c>
      <c r="G161" s="590" t="s">
        <v>111</v>
      </c>
      <c r="H161" s="590" t="s">
        <v>112</v>
      </c>
      <c r="I161" s="590" t="s">
        <v>113</v>
      </c>
      <c r="J161" s="591" t="s">
        <v>52</v>
      </c>
    </row>
    <row r="162" spans="1:10" ht="15.75" hidden="1" customHeight="1">
      <c r="A162" s="615">
        <v>13</v>
      </c>
      <c r="B162" s="604" t="s">
        <v>255</v>
      </c>
      <c r="C162" s="604" t="s">
        <v>114</v>
      </c>
      <c r="D162" s="594"/>
      <c r="E162" s="594"/>
      <c r="F162" s="594"/>
      <c r="G162" s="594"/>
      <c r="H162" s="594"/>
      <c r="I162" s="595"/>
      <c r="J162" s="596"/>
    </row>
    <row r="163" spans="1:10" ht="15.75" hidden="1" customHeight="1">
      <c r="A163" s="588"/>
      <c r="B163" s="589"/>
      <c r="C163" s="589"/>
      <c r="D163" s="597"/>
      <c r="E163" s="597"/>
      <c r="F163" s="597"/>
      <c r="G163" s="597"/>
      <c r="H163" s="597"/>
      <c r="I163" s="598"/>
      <c r="J163" s="599"/>
    </row>
    <row r="164" spans="1:10" ht="29.25" hidden="1" customHeight="1">
      <c r="A164" s="588"/>
      <c r="B164" s="589"/>
      <c r="C164" s="589"/>
      <c r="D164" s="601" t="str">
        <f t="shared" ref="D164:J164" si="51">IF(D162="","",IF(COUNTIF($B$200:$D$206,D162)=0,"",VLOOKUP(D162,$B$200:$D$206,2,FALSE)))</f>
        <v/>
      </c>
      <c r="E164" s="601" t="str">
        <f t="shared" si="51"/>
        <v/>
      </c>
      <c r="F164" s="601" t="str">
        <f t="shared" si="51"/>
        <v/>
      </c>
      <c r="G164" s="601" t="str">
        <f t="shared" si="51"/>
        <v/>
      </c>
      <c r="H164" s="601" t="str">
        <f t="shared" si="51"/>
        <v/>
      </c>
      <c r="I164" s="602" t="str">
        <f t="shared" si="51"/>
        <v/>
      </c>
      <c r="J164" s="603" t="str">
        <f t="shared" si="51"/>
        <v/>
      </c>
    </row>
    <row r="165" spans="1:10" ht="15.75" hidden="1" customHeight="1">
      <c r="A165" s="588"/>
      <c r="B165" s="589"/>
      <c r="C165" s="627" t="s">
        <v>115</v>
      </c>
      <c r="D165" s="605"/>
      <c r="E165" s="605"/>
      <c r="F165" s="605"/>
      <c r="G165" s="605"/>
      <c r="H165" s="605"/>
      <c r="I165" s="606"/>
      <c r="J165" s="607"/>
    </row>
    <row r="166" spans="1:10" ht="15.75" hidden="1" customHeight="1">
      <c r="A166" s="588"/>
      <c r="B166" s="589"/>
      <c r="C166" s="628"/>
      <c r="D166" s="597"/>
      <c r="E166" s="597"/>
      <c r="F166" s="597"/>
      <c r="G166" s="597"/>
      <c r="H166" s="597"/>
      <c r="I166" s="608"/>
      <c r="J166" s="599"/>
    </row>
    <row r="167" spans="1:10" ht="29.25" hidden="1" customHeight="1">
      <c r="A167" s="588"/>
      <c r="B167" s="589"/>
      <c r="C167" s="629"/>
      <c r="D167" s="601" t="str">
        <f t="shared" ref="D167:J167" si="52">IF(D165="","",IF(COUNTIF($B$200:$D$206,D165)=0,"",VLOOKUP(D165,$B$200:$D$206,2,FALSE)))</f>
        <v/>
      </c>
      <c r="E167" s="601" t="str">
        <f t="shared" si="52"/>
        <v/>
      </c>
      <c r="F167" s="601" t="str">
        <f t="shared" si="52"/>
        <v/>
      </c>
      <c r="G167" s="601" t="str">
        <f t="shared" si="52"/>
        <v/>
      </c>
      <c r="H167" s="601" t="str">
        <f t="shared" si="52"/>
        <v/>
      </c>
      <c r="I167" s="602" t="str">
        <f t="shared" si="52"/>
        <v/>
      </c>
      <c r="J167" s="603" t="str">
        <f t="shared" si="52"/>
        <v/>
      </c>
    </row>
    <row r="168" spans="1:10" ht="15.75" hidden="1" customHeight="1">
      <c r="A168" s="588"/>
      <c r="B168" s="589"/>
      <c r="C168" s="616" t="s">
        <v>116</v>
      </c>
      <c r="D168" s="606"/>
      <c r="E168" s="606"/>
      <c r="F168" s="606"/>
      <c r="G168" s="606"/>
      <c r="H168" s="606"/>
      <c r="I168" s="606"/>
      <c r="J168" s="607"/>
    </row>
    <row r="169" spans="1:10" ht="15.75" hidden="1" customHeight="1">
      <c r="A169" s="588"/>
      <c r="B169" s="589"/>
      <c r="C169" s="589"/>
      <c r="D169" s="608"/>
      <c r="E169" s="630"/>
      <c r="F169" s="608"/>
      <c r="G169" s="608"/>
      <c r="H169" s="608"/>
      <c r="I169" s="630"/>
      <c r="J169" s="599"/>
    </row>
    <row r="170" spans="1:10" ht="29.25" hidden="1" customHeight="1" thickBot="1">
      <c r="A170" s="609"/>
      <c r="B170" s="610"/>
      <c r="C170" s="610"/>
      <c r="D170" s="611" t="str">
        <f>IF(D168="","",IF(COUNTIF($B$200:$D$206,D168)=0,"",VLOOKUP(D168,$B$200:$D$206,2,FALSE)))</f>
        <v/>
      </c>
      <c r="E170" s="611" t="str">
        <f t="shared" ref="E170:I170" si="53">IF(E168="","",IF(COUNTIF($B$200:$D$206,E168)=0,"",VLOOKUP(E168,$B$200:$D$206,2,FALSE)))</f>
        <v/>
      </c>
      <c r="F170" s="611" t="str">
        <f t="shared" si="53"/>
        <v/>
      </c>
      <c r="G170" s="611" t="str">
        <f t="shared" si="53"/>
        <v/>
      </c>
      <c r="H170" s="611" t="str">
        <f t="shared" si="53"/>
        <v/>
      </c>
      <c r="I170" s="611" t="str">
        <f t="shared" si="53"/>
        <v/>
      </c>
      <c r="J170" s="612" t="str">
        <f>IF(J168="","",IF(COUNTIF($B$200:$D$206,J168)=0,"",VLOOKUP(J168,$B$200:$D$206,2,FALSE)))</f>
        <v/>
      </c>
    </row>
    <row r="171" spans="1:10" ht="15.75" hidden="1" customHeight="1" thickBot="1">
      <c r="A171" s="613" t="s">
        <v>264</v>
      </c>
      <c r="B171" s="623"/>
      <c r="C171" s="623"/>
      <c r="D171" s="624"/>
      <c r="E171" s="624"/>
      <c r="F171" s="624"/>
      <c r="G171" s="624"/>
      <c r="H171" s="624"/>
      <c r="I171" s="625"/>
      <c r="J171" s="626"/>
    </row>
    <row r="172" spans="1:10" ht="15.75" hidden="1" customHeight="1">
      <c r="A172" s="584" t="s">
        <v>31</v>
      </c>
      <c r="B172" s="585" t="s">
        <v>254</v>
      </c>
      <c r="C172" s="585" t="s">
        <v>106</v>
      </c>
      <c r="D172" s="586">
        <f>J160+1</f>
        <v>46202</v>
      </c>
      <c r="E172" s="586">
        <f t="shared" ref="E172:J172" si="54">D172+1</f>
        <v>46203</v>
      </c>
      <c r="F172" s="586">
        <f t="shared" si="54"/>
        <v>46204</v>
      </c>
      <c r="G172" s="586">
        <f t="shared" si="54"/>
        <v>46205</v>
      </c>
      <c r="H172" s="586">
        <f t="shared" si="54"/>
        <v>46206</v>
      </c>
      <c r="I172" s="586">
        <f t="shared" si="54"/>
        <v>46207</v>
      </c>
      <c r="J172" s="587">
        <f t="shared" si="54"/>
        <v>46208</v>
      </c>
    </row>
    <row r="173" spans="1:10" ht="15.75" hidden="1" customHeight="1" thickBot="1">
      <c r="A173" s="588"/>
      <c r="B173" s="589"/>
      <c r="C173" s="589"/>
      <c r="D173" s="590" t="s">
        <v>108</v>
      </c>
      <c r="E173" s="590" t="s">
        <v>109</v>
      </c>
      <c r="F173" s="590" t="s">
        <v>110</v>
      </c>
      <c r="G173" s="590" t="s">
        <v>111</v>
      </c>
      <c r="H173" s="590" t="s">
        <v>112</v>
      </c>
      <c r="I173" s="590" t="s">
        <v>113</v>
      </c>
      <c r="J173" s="591" t="s">
        <v>52</v>
      </c>
    </row>
    <row r="174" spans="1:10" ht="15.75" hidden="1" customHeight="1">
      <c r="A174" s="615">
        <v>13</v>
      </c>
      <c r="B174" s="604" t="s">
        <v>255</v>
      </c>
      <c r="C174" s="604" t="s">
        <v>114</v>
      </c>
      <c r="D174" s="594"/>
      <c r="E174" s="594"/>
      <c r="F174" s="594"/>
      <c r="G174" s="594"/>
      <c r="H174" s="594"/>
      <c r="I174" s="595"/>
      <c r="J174" s="596"/>
    </row>
    <row r="175" spans="1:10" ht="15.75" hidden="1" customHeight="1">
      <c r="A175" s="588"/>
      <c r="B175" s="589"/>
      <c r="C175" s="589"/>
      <c r="D175" s="597"/>
      <c r="E175" s="597"/>
      <c r="F175" s="597"/>
      <c r="G175" s="597"/>
      <c r="H175" s="597"/>
      <c r="I175" s="598"/>
      <c r="J175" s="599"/>
    </row>
    <row r="176" spans="1:10" ht="29.25" hidden="1" customHeight="1">
      <c r="A176" s="588"/>
      <c r="B176" s="589"/>
      <c r="C176" s="589"/>
      <c r="D176" s="601" t="str">
        <f t="shared" ref="D176:J176" si="55">IF(D174="","",IF(COUNTIF($B$200:$D$206,D174)=0,"",VLOOKUP(D174,$B$200:$D$206,2,FALSE)))</f>
        <v/>
      </c>
      <c r="E176" s="601" t="str">
        <f t="shared" si="55"/>
        <v/>
      </c>
      <c r="F176" s="601" t="str">
        <f t="shared" si="55"/>
        <v/>
      </c>
      <c r="G176" s="601" t="str">
        <f t="shared" si="55"/>
        <v/>
      </c>
      <c r="H176" s="601" t="str">
        <f t="shared" si="55"/>
        <v/>
      </c>
      <c r="I176" s="602" t="str">
        <f t="shared" si="55"/>
        <v/>
      </c>
      <c r="J176" s="603" t="str">
        <f t="shared" si="55"/>
        <v/>
      </c>
    </row>
    <row r="177" spans="1:10" ht="15.75" hidden="1" customHeight="1">
      <c r="A177" s="588"/>
      <c r="B177" s="589"/>
      <c r="C177" s="627" t="s">
        <v>115</v>
      </c>
      <c r="D177" s="605"/>
      <c r="E177" s="605"/>
      <c r="F177" s="605"/>
      <c r="G177" s="605"/>
      <c r="H177" s="605"/>
      <c r="I177" s="606"/>
      <c r="J177" s="607"/>
    </row>
    <row r="178" spans="1:10" ht="15.75" hidden="1" customHeight="1">
      <c r="A178" s="588"/>
      <c r="B178" s="589"/>
      <c r="C178" s="628"/>
      <c r="D178" s="597"/>
      <c r="E178" s="597"/>
      <c r="F178" s="597"/>
      <c r="G178" s="597"/>
      <c r="H178" s="597"/>
      <c r="I178" s="608"/>
      <c r="J178" s="599"/>
    </row>
    <row r="179" spans="1:10" ht="29.25" hidden="1" customHeight="1">
      <c r="A179" s="588"/>
      <c r="B179" s="589"/>
      <c r="C179" s="629"/>
      <c r="D179" s="601" t="str">
        <f t="shared" ref="D179:J179" si="56">IF(D177="","",IF(COUNTIF($B$200:$D$206,D177)=0,"",VLOOKUP(D177,$B$200:$D$206,2,FALSE)))</f>
        <v/>
      </c>
      <c r="E179" s="601" t="str">
        <f t="shared" si="56"/>
        <v/>
      </c>
      <c r="F179" s="601" t="str">
        <f t="shared" si="56"/>
        <v/>
      </c>
      <c r="G179" s="601" t="str">
        <f t="shared" si="56"/>
        <v/>
      </c>
      <c r="H179" s="601" t="str">
        <f t="shared" si="56"/>
        <v/>
      </c>
      <c r="I179" s="602" t="str">
        <f t="shared" si="56"/>
        <v/>
      </c>
      <c r="J179" s="603" t="str">
        <f t="shared" si="56"/>
        <v/>
      </c>
    </row>
    <row r="180" spans="1:10" ht="15.75" hidden="1" customHeight="1">
      <c r="A180" s="588"/>
      <c r="B180" s="589"/>
      <c r="C180" s="616" t="s">
        <v>116</v>
      </c>
      <c r="D180" s="606"/>
      <c r="E180" s="606"/>
      <c r="F180" s="606"/>
      <c r="G180" s="606"/>
      <c r="H180" s="606"/>
      <c r="I180" s="606"/>
      <c r="J180" s="607"/>
    </row>
    <row r="181" spans="1:10" ht="15.75" hidden="1" customHeight="1">
      <c r="A181" s="588"/>
      <c r="B181" s="589"/>
      <c r="C181" s="589"/>
      <c r="D181" s="608"/>
      <c r="E181" s="617"/>
      <c r="F181" s="608"/>
      <c r="G181" s="608"/>
      <c r="H181" s="608"/>
      <c r="I181" s="617"/>
      <c r="J181" s="599"/>
    </row>
    <row r="182" spans="1:10" ht="29.25" hidden="1" customHeight="1" thickBot="1">
      <c r="A182" s="609"/>
      <c r="B182" s="610"/>
      <c r="C182" s="610"/>
      <c r="D182" s="611" t="str">
        <f t="shared" ref="D182:J182" si="57">IF(D180="","",IF(COUNTIF($B$200:$D$206,D180)=0,"",VLOOKUP(D180,$B$200:$D$206,2,FALSE)))</f>
        <v/>
      </c>
      <c r="E182" s="611" t="str">
        <f t="shared" si="57"/>
        <v/>
      </c>
      <c r="F182" s="611" t="str">
        <f t="shared" si="57"/>
        <v/>
      </c>
      <c r="G182" s="611" t="str">
        <f t="shared" si="57"/>
        <v/>
      </c>
      <c r="H182" s="611" t="str">
        <f t="shared" si="57"/>
        <v/>
      </c>
      <c r="I182" s="611" t="str">
        <f t="shared" si="57"/>
        <v/>
      </c>
      <c r="J182" s="612" t="str">
        <f t="shared" si="57"/>
        <v/>
      </c>
    </row>
    <row r="183" spans="1:10" ht="15.75" hidden="1" customHeight="1" thickBot="1">
      <c r="A183" s="613" t="s">
        <v>264</v>
      </c>
      <c r="B183" s="623"/>
      <c r="C183" s="623"/>
      <c r="D183" s="624"/>
      <c r="E183" s="624"/>
      <c r="F183" s="624"/>
      <c r="G183" s="624"/>
      <c r="H183" s="624"/>
      <c r="I183" s="625"/>
      <c r="J183" s="626"/>
    </row>
    <row r="184" spans="1:10" ht="15.75" hidden="1" customHeight="1">
      <c r="A184" s="584" t="s">
        <v>31</v>
      </c>
      <c r="B184" s="585" t="s">
        <v>254</v>
      </c>
      <c r="C184" s="585" t="s">
        <v>106</v>
      </c>
      <c r="D184" s="586">
        <f>J172+1</f>
        <v>46209</v>
      </c>
      <c r="E184" s="586">
        <f t="shared" ref="E184:J184" si="58">D184+1</f>
        <v>46210</v>
      </c>
      <c r="F184" s="586">
        <f t="shared" si="58"/>
        <v>46211</v>
      </c>
      <c r="G184" s="586">
        <f t="shared" si="58"/>
        <v>46212</v>
      </c>
      <c r="H184" s="586">
        <f t="shared" si="58"/>
        <v>46213</v>
      </c>
      <c r="I184" s="586">
        <f t="shared" si="58"/>
        <v>46214</v>
      </c>
      <c r="J184" s="587">
        <f t="shared" si="58"/>
        <v>46215</v>
      </c>
    </row>
    <row r="185" spans="1:10" ht="15.75" hidden="1" customHeight="1" thickBot="1">
      <c r="A185" s="588"/>
      <c r="B185" s="589"/>
      <c r="C185" s="589"/>
      <c r="D185" s="590" t="s">
        <v>108</v>
      </c>
      <c r="E185" s="590" t="s">
        <v>109</v>
      </c>
      <c r="F185" s="590" t="s">
        <v>110</v>
      </c>
      <c r="G185" s="590" t="s">
        <v>111</v>
      </c>
      <c r="H185" s="590" t="s">
        <v>112</v>
      </c>
      <c r="I185" s="590" t="s">
        <v>113</v>
      </c>
      <c r="J185" s="591" t="s">
        <v>52</v>
      </c>
    </row>
    <row r="186" spans="1:10" ht="15.75" hidden="1" customHeight="1">
      <c r="A186" s="615">
        <v>13</v>
      </c>
      <c r="B186" s="604" t="s">
        <v>255</v>
      </c>
      <c r="C186" s="604" t="s">
        <v>114</v>
      </c>
      <c r="D186" s="594"/>
      <c r="E186" s="594"/>
      <c r="F186" s="594"/>
      <c r="G186" s="594"/>
      <c r="H186" s="594"/>
      <c r="I186" s="595"/>
      <c r="J186" s="596"/>
    </row>
    <row r="187" spans="1:10" ht="15.75" hidden="1" customHeight="1">
      <c r="A187" s="588"/>
      <c r="B187" s="589"/>
      <c r="C187" s="589"/>
      <c r="D187" s="597"/>
      <c r="E187" s="597"/>
      <c r="F187" s="597"/>
      <c r="G187" s="597"/>
      <c r="H187" s="597"/>
      <c r="I187" s="598"/>
      <c r="J187" s="599"/>
    </row>
    <row r="188" spans="1:10" ht="29.25" hidden="1" customHeight="1">
      <c r="A188" s="588"/>
      <c r="B188" s="589"/>
      <c r="C188" s="589"/>
      <c r="D188" s="601" t="str">
        <f t="shared" ref="D188:J188" si="59">IF(D186="","",IF(COUNTIF($B$200:$D$206,D186)=0,"",VLOOKUP(D186,$B$200:$D$206,2,FALSE)))</f>
        <v/>
      </c>
      <c r="E188" s="601" t="str">
        <f t="shared" si="59"/>
        <v/>
      </c>
      <c r="F188" s="601" t="str">
        <f t="shared" si="59"/>
        <v/>
      </c>
      <c r="G188" s="601" t="str">
        <f t="shared" si="59"/>
        <v/>
      </c>
      <c r="H188" s="601" t="str">
        <f t="shared" si="59"/>
        <v/>
      </c>
      <c r="I188" s="602" t="str">
        <f t="shared" si="59"/>
        <v/>
      </c>
      <c r="J188" s="603" t="str">
        <f t="shared" si="59"/>
        <v/>
      </c>
    </row>
    <row r="189" spans="1:10" ht="15.75" hidden="1" customHeight="1">
      <c r="A189" s="588"/>
      <c r="B189" s="589"/>
      <c r="C189" s="627" t="s">
        <v>115</v>
      </c>
      <c r="D189" s="605"/>
      <c r="E189" s="605"/>
      <c r="F189" s="605"/>
      <c r="G189" s="605"/>
      <c r="H189" s="605"/>
      <c r="I189" s="606"/>
      <c r="J189" s="607"/>
    </row>
    <row r="190" spans="1:10" ht="15.75" hidden="1" customHeight="1">
      <c r="A190" s="588"/>
      <c r="B190" s="589"/>
      <c r="C190" s="628"/>
      <c r="D190" s="597"/>
      <c r="E190" s="597"/>
      <c r="F190" s="597"/>
      <c r="G190" s="597"/>
      <c r="H190" s="597"/>
      <c r="I190" s="608"/>
      <c r="J190" s="599"/>
    </row>
    <row r="191" spans="1:10" ht="29.25" hidden="1" customHeight="1">
      <c r="A191" s="588"/>
      <c r="B191" s="589"/>
      <c r="C191" s="629"/>
      <c r="D191" s="601" t="str">
        <f t="shared" ref="D191:J191" si="60">IF(D189="","",IF(COUNTIF($B$200:$D$206,D189)=0,"",VLOOKUP(D189,$B$200:$D$206,2,FALSE)))</f>
        <v/>
      </c>
      <c r="E191" s="601" t="str">
        <f t="shared" si="60"/>
        <v/>
      </c>
      <c r="F191" s="601" t="str">
        <f t="shared" si="60"/>
        <v/>
      </c>
      <c r="G191" s="601" t="str">
        <f t="shared" si="60"/>
        <v/>
      </c>
      <c r="H191" s="601" t="str">
        <f t="shared" si="60"/>
        <v/>
      </c>
      <c r="I191" s="602" t="str">
        <f t="shared" si="60"/>
        <v/>
      </c>
      <c r="J191" s="603" t="str">
        <f t="shared" si="60"/>
        <v/>
      </c>
    </row>
    <row r="192" spans="1:10" ht="15.75" hidden="1" customHeight="1">
      <c r="A192" s="588"/>
      <c r="B192" s="589"/>
      <c r="C192" s="616" t="s">
        <v>116</v>
      </c>
      <c r="D192" s="606"/>
      <c r="E192" s="606"/>
      <c r="F192" s="606"/>
      <c r="G192" s="606"/>
      <c r="H192" s="606"/>
      <c r="I192" s="606"/>
      <c r="J192" s="607"/>
    </row>
    <row r="193" spans="1:26" ht="15.75" hidden="1" customHeight="1">
      <c r="A193" s="588"/>
      <c r="B193" s="589"/>
      <c r="C193" s="589"/>
      <c r="D193" s="608"/>
      <c r="E193" s="608"/>
      <c r="F193" s="608"/>
      <c r="G193" s="608"/>
      <c r="H193" s="608"/>
      <c r="I193" s="608"/>
      <c r="J193" s="599"/>
    </row>
    <row r="194" spans="1:26" ht="29.25" hidden="1" customHeight="1" thickBot="1">
      <c r="A194" s="609"/>
      <c r="B194" s="610"/>
      <c r="C194" s="610"/>
      <c r="D194" s="611" t="str">
        <f t="shared" ref="D194:J194" si="61">IF(D192="","",IF(COUNTIF($B$200:$D$206,D192)=0,"",VLOOKUP(D192,$B$200:$D$206,2,FALSE)))</f>
        <v/>
      </c>
      <c r="E194" s="611" t="str">
        <f t="shared" si="61"/>
        <v/>
      </c>
      <c r="F194" s="611" t="str">
        <f t="shared" si="61"/>
        <v/>
      </c>
      <c r="G194" s="611" t="str">
        <f t="shared" si="61"/>
        <v/>
      </c>
      <c r="H194" s="611" t="str">
        <f t="shared" si="61"/>
        <v/>
      </c>
      <c r="I194" s="611" t="str">
        <f t="shared" si="61"/>
        <v/>
      </c>
      <c r="J194" s="612" t="str">
        <f t="shared" si="61"/>
        <v/>
      </c>
    </row>
    <row r="195" spans="1:26" ht="15.75" hidden="1" customHeight="1">
      <c r="A195" s="613" t="s">
        <v>264</v>
      </c>
      <c r="B195" s="623"/>
      <c r="C195" s="623"/>
      <c r="D195" s="624"/>
      <c r="E195" s="624"/>
      <c r="F195" s="624"/>
      <c r="G195" s="624"/>
      <c r="H195" s="624"/>
      <c r="I195" s="625"/>
      <c r="J195" s="626"/>
    </row>
    <row r="196" spans="1:26" ht="14.4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</row>
    <row r="197" spans="1:26" ht="15.75" customHeight="1">
      <c r="H197" s="631"/>
      <c r="I197" s="631"/>
      <c r="J197" s="631"/>
    </row>
    <row r="198" spans="1:26" ht="15.75" customHeight="1">
      <c r="B198" s="632" t="s">
        <v>269</v>
      </c>
      <c r="C198" s="633"/>
      <c r="D198" s="633"/>
      <c r="E198" s="633"/>
      <c r="F198" s="633"/>
      <c r="G198" s="633"/>
      <c r="H198" s="633"/>
      <c r="I198" s="633"/>
      <c r="J198" s="634"/>
      <c r="L198" s="635"/>
      <c r="M198" s="635"/>
      <c r="N198" s="635"/>
      <c r="O198" s="635"/>
      <c r="P198" s="635"/>
      <c r="Q198" s="635"/>
      <c r="R198" s="635"/>
    </row>
    <row r="199" spans="1:26" ht="15.75" customHeight="1">
      <c r="B199" s="636" t="s">
        <v>270</v>
      </c>
      <c r="C199" s="637" t="s">
        <v>271</v>
      </c>
      <c r="D199" s="638"/>
      <c r="E199" s="636" t="s">
        <v>272</v>
      </c>
      <c r="F199" s="636" t="s">
        <v>273</v>
      </c>
      <c r="G199" s="636" t="s">
        <v>274</v>
      </c>
      <c r="H199" s="639" t="s">
        <v>275</v>
      </c>
      <c r="I199" s="639" t="s">
        <v>276</v>
      </c>
      <c r="J199" s="639" t="s">
        <v>277</v>
      </c>
    </row>
    <row r="200" spans="1:26" ht="31.5" customHeight="1">
      <c r="A200" s="640"/>
      <c r="B200" s="641" t="s">
        <v>261</v>
      </c>
      <c r="C200" s="642" t="s">
        <v>278</v>
      </c>
      <c r="D200" s="634"/>
      <c r="E200" s="643">
        <v>2</v>
      </c>
      <c r="F200" s="644" t="s">
        <v>279</v>
      </c>
      <c r="G200" s="645">
        <v>888792661</v>
      </c>
      <c r="H200" s="646" t="s">
        <v>280</v>
      </c>
      <c r="I200" s="647">
        <f t="shared" ref="I200:I201" si="62">E200*15</f>
        <v>30</v>
      </c>
      <c r="J200" s="648">
        <f t="shared" ref="J200:J205" si="63">COUNTIF($A$5:$J$194,B200)*3</f>
        <v>30</v>
      </c>
      <c r="K200" s="640"/>
      <c r="L200" s="640"/>
      <c r="M200" s="640"/>
      <c r="N200" s="640"/>
      <c r="O200" s="640"/>
      <c r="P200" s="640"/>
      <c r="Q200" s="640"/>
      <c r="R200" s="640"/>
      <c r="S200" s="640"/>
      <c r="T200" s="640"/>
      <c r="U200" s="640"/>
      <c r="V200" s="640"/>
      <c r="W200" s="640"/>
      <c r="X200" s="640"/>
      <c r="Y200" s="640"/>
      <c r="Z200" s="640"/>
    </row>
    <row r="201" spans="1:26" ht="31.5" customHeight="1">
      <c r="A201" s="640"/>
      <c r="B201" s="641" t="s">
        <v>267</v>
      </c>
      <c r="C201" s="642" t="s">
        <v>281</v>
      </c>
      <c r="D201" s="634"/>
      <c r="E201" s="647">
        <v>2</v>
      </c>
      <c r="F201" s="644" t="s">
        <v>268</v>
      </c>
      <c r="G201" s="645">
        <v>946383357</v>
      </c>
      <c r="H201" s="646" t="s">
        <v>282</v>
      </c>
      <c r="I201" s="647">
        <f t="shared" si="62"/>
        <v>30</v>
      </c>
      <c r="J201" s="648">
        <f t="shared" si="63"/>
        <v>30</v>
      </c>
      <c r="K201" s="640"/>
      <c r="L201" s="640"/>
      <c r="M201" s="640"/>
      <c r="N201" s="640"/>
      <c r="O201" s="640"/>
      <c r="P201" s="640"/>
      <c r="Q201" s="640"/>
      <c r="R201" s="640"/>
      <c r="S201" s="640"/>
      <c r="T201" s="640"/>
      <c r="U201" s="640"/>
      <c r="V201" s="640"/>
      <c r="W201" s="640"/>
      <c r="X201" s="640"/>
      <c r="Y201" s="640"/>
      <c r="Z201" s="640"/>
    </row>
    <row r="202" spans="1:26" ht="31.5" customHeight="1">
      <c r="A202" s="640"/>
      <c r="B202" s="641" t="s">
        <v>260</v>
      </c>
      <c r="C202" s="642" t="s">
        <v>283</v>
      </c>
      <c r="D202" s="634"/>
      <c r="E202" s="643">
        <v>2</v>
      </c>
      <c r="F202" s="649" t="s">
        <v>284</v>
      </c>
      <c r="G202" s="645">
        <v>935707567</v>
      </c>
      <c r="H202" s="646" t="s">
        <v>285</v>
      </c>
      <c r="I202" s="647">
        <v>30</v>
      </c>
      <c r="J202" s="648">
        <f t="shared" si="63"/>
        <v>30</v>
      </c>
      <c r="K202" s="640"/>
      <c r="L202" s="640"/>
      <c r="M202" s="640"/>
      <c r="N202" s="640"/>
      <c r="O202" s="640"/>
      <c r="P202" s="640"/>
      <c r="Q202" s="640"/>
      <c r="R202" s="640"/>
      <c r="S202" s="640"/>
      <c r="T202" s="640"/>
      <c r="U202" s="640"/>
      <c r="V202" s="640"/>
      <c r="W202" s="640"/>
      <c r="X202" s="640"/>
      <c r="Y202" s="640"/>
      <c r="Z202" s="640"/>
    </row>
    <row r="203" spans="1:26" ht="31.5" customHeight="1">
      <c r="A203" s="640"/>
      <c r="B203" s="641" t="s">
        <v>256</v>
      </c>
      <c r="C203" s="642" t="s">
        <v>286</v>
      </c>
      <c r="D203" s="634"/>
      <c r="E203" s="647">
        <v>2</v>
      </c>
      <c r="F203" s="649" t="s">
        <v>257</v>
      </c>
      <c r="G203" s="645">
        <v>967258226</v>
      </c>
      <c r="H203" s="646" t="s">
        <v>287</v>
      </c>
      <c r="I203" s="647">
        <f>E203*15</f>
        <v>30</v>
      </c>
      <c r="J203" s="648">
        <f t="shared" si="63"/>
        <v>30</v>
      </c>
      <c r="K203" s="640"/>
      <c r="L203" s="640"/>
      <c r="M203" s="640"/>
      <c r="N203" s="640"/>
      <c r="O203" s="640"/>
      <c r="P203" s="640"/>
      <c r="Q203" s="640"/>
      <c r="R203" s="640"/>
      <c r="S203" s="640"/>
      <c r="T203" s="640"/>
      <c r="U203" s="640"/>
      <c r="V203" s="640"/>
      <c r="W203" s="640"/>
      <c r="X203" s="640"/>
      <c r="Y203" s="640"/>
      <c r="Z203" s="640"/>
    </row>
    <row r="204" spans="1:26" ht="31.5" customHeight="1">
      <c r="A204" s="640"/>
      <c r="B204" s="641" t="s">
        <v>265</v>
      </c>
      <c r="C204" s="642" t="s">
        <v>288</v>
      </c>
      <c r="D204" s="634"/>
      <c r="E204" s="647">
        <v>2</v>
      </c>
      <c r="F204" s="650" t="s">
        <v>284</v>
      </c>
      <c r="G204" s="645">
        <v>935707567</v>
      </c>
      <c r="H204" s="646" t="s">
        <v>285</v>
      </c>
      <c r="I204" s="647">
        <v>30</v>
      </c>
      <c r="J204" s="648">
        <f t="shared" si="63"/>
        <v>30</v>
      </c>
      <c r="K204" s="640"/>
      <c r="L204" s="640"/>
      <c r="M204" s="640"/>
      <c r="N204" s="640"/>
      <c r="O204" s="640"/>
      <c r="P204" s="640"/>
      <c r="Q204" s="640"/>
      <c r="R204" s="640"/>
      <c r="S204" s="640"/>
      <c r="T204" s="640"/>
      <c r="U204" s="640"/>
      <c r="V204" s="640"/>
      <c r="W204" s="640"/>
      <c r="X204" s="640"/>
      <c r="Y204" s="640"/>
      <c r="Z204" s="640"/>
    </row>
    <row r="205" spans="1:26" ht="31.5" customHeight="1">
      <c r="A205" s="640"/>
      <c r="B205" s="641" t="s">
        <v>258</v>
      </c>
      <c r="C205" s="642" t="s">
        <v>289</v>
      </c>
      <c r="D205" s="634"/>
      <c r="E205" s="651">
        <v>2</v>
      </c>
      <c r="F205" s="650" t="s">
        <v>290</v>
      </c>
      <c r="G205" s="645">
        <v>967070062</v>
      </c>
      <c r="H205" s="646" t="s">
        <v>291</v>
      </c>
      <c r="I205" s="647">
        <v>30</v>
      </c>
      <c r="J205" s="648">
        <f t="shared" si="63"/>
        <v>30</v>
      </c>
      <c r="K205" s="640"/>
      <c r="L205" s="640"/>
      <c r="M205" s="640"/>
      <c r="N205" s="640"/>
      <c r="O205" s="640"/>
      <c r="P205" s="640"/>
      <c r="Q205" s="640"/>
      <c r="R205" s="640"/>
      <c r="S205" s="640"/>
      <c r="T205" s="640"/>
      <c r="U205" s="640"/>
      <c r="V205" s="640"/>
      <c r="W205" s="640"/>
      <c r="X205" s="640"/>
      <c r="Y205" s="640"/>
      <c r="Z205" s="640"/>
    </row>
    <row r="206" spans="1:26" ht="31.5" customHeight="1">
      <c r="A206" s="640"/>
      <c r="B206" s="641"/>
      <c r="C206" s="652"/>
      <c r="D206" s="634"/>
      <c r="E206" s="653"/>
      <c r="F206" s="654"/>
      <c r="G206" s="645"/>
      <c r="H206" s="655"/>
      <c r="I206" s="647"/>
      <c r="J206" s="648"/>
      <c r="K206" s="640"/>
      <c r="L206" s="640"/>
      <c r="M206" s="640"/>
      <c r="N206" s="640"/>
      <c r="O206" s="640"/>
      <c r="P206" s="640"/>
      <c r="Q206" s="640"/>
      <c r="R206" s="640"/>
      <c r="S206" s="640"/>
      <c r="T206" s="640"/>
      <c r="U206" s="640"/>
      <c r="V206" s="640"/>
      <c r="W206" s="640"/>
      <c r="X206" s="640"/>
      <c r="Y206" s="640"/>
      <c r="Z206" s="640"/>
    </row>
    <row r="207" spans="1:26" ht="15.75" customHeight="1"/>
    <row r="208" spans="1:26" ht="15.75" customHeight="1">
      <c r="B208" s="632" t="s">
        <v>292</v>
      </c>
      <c r="C208" s="633"/>
      <c r="D208" s="633"/>
      <c r="E208" s="633"/>
      <c r="F208" s="633"/>
      <c r="G208" s="633"/>
      <c r="H208" s="634"/>
      <c r="I208" s="635"/>
      <c r="J208" s="635"/>
    </row>
    <row r="209" spans="2:8" ht="15.75" customHeight="1">
      <c r="B209" s="656" t="s">
        <v>293</v>
      </c>
      <c r="C209" s="656" t="s">
        <v>294</v>
      </c>
      <c r="D209" s="656" t="s">
        <v>295</v>
      </c>
      <c r="E209" s="656" t="s">
        <v>296</v>
      </c>
      <c r="F209" s="656" t="s">
        <v>297</v>
      </c>
      <c r="G209" s="656" t="s">
        <v>298</v>
      </c>
      <c r="H209" s="656" t="s">
        <v>299</v>
      </c>
    </row>
    <row r="210" spans="2:8" ht="15.75" customHeight="1">
      <c r="B210" s="657">
        <v>1</v>
      </c>
      <c r="C210" s="657">
        <v>30301370064</v>
      </c>
      <c r="D210" s="657" t="s">
        <v>300</v>
      </c>
      <c r="E210" s="657" t="s">
        <v>301</v>
      </c>
      <c r="F210" s="657" t="s">
        <v>302</v>
      </c>
      <c r="G210" s="658">
        <v>961791211</v>
      </c>
      <c r="H210" s="657" t="s">
        <v>303</v>
      </c>
    </row>
    <row r="211" spans="2:8" ht="15.75" customHeight="1">
      <c r="B211" s="657">
        <v>2</v>
      </c>
      <c r="C211" s="657">
        <v>30311370065</v>
      </c>
      <c r="D211" s="657" t="s">
        <v>304</v>
      </c>
      <c r="E211" s="657" t="s">
        <v>305</v>
      </c>
      <c r="F211" s="657" t="s">
        <v>306</v>
      </c>
      <c r="G211" s="658">
        <v>859996999</v>
      </c>
      <c r="H211" s="657" t="s">
        <v>307</v>
      </c>
    </row>
    <row r="212" spans="2:8" ht="15.75" customHeight="1">
      <c r="B212" s="657">
        <v>3</v>
      </c>
      <c r="C212" s="657">
        <v>30311370119</v>
      </c>
      <c r="D212" s="657" t="s">
        <v>308</v>
      </c>
      <c r="E212" s="657" t="s">
        <v>309</v>
      </c>
      <c r="F212" s="657" t="s">
        <v>306</v>
      </c>
      <c r="G212" s="658">
        <v>909884607</v>
      </c>
      <c r="H212" s="657" t="s">
        <v>310</v>
      </c>
    </row>
    <row r="213" spans="2:8" ht="15.75" customHeight="1">
      <c r="B213" s="657"/>
      <c r="C213" s="657"/>
      <c r="D213" s="657"/>
      <c r="E213" s="657"/>
      <c r="F213" s="657"/>
      <c r="G213" s="658"/>
      <c r="H213" s="657"/>
    </row>
    <row r="214" spans="2:8" ht="15.75" customHeight="1">
      <c r="B214" s="657"/>
      <c r="C214" s="657"/>
      <c r="D214" s="657"/>
      <c r="E214" s="657"/>
      <c r="F214" s="657"/>
      <c r="G214" s="658"/>
      <c r="H214" s="657"/>
    </row>
    <row r="215" spans="2:8" ht="15.75" customHeight="1">
      <c r="B215" s="635"/>
      <c r="C215" s="635"/>
      <c r="D215" s="635"/>
      <c r="E215" s="635"/>
      <c r="F215" s="635"/>
      <c r="G215" s="635"/>
      <c r="H215" s="635"/>
    </row>
    <row r="216" spans="2:8" ht="15.75" customHeight="1">
      <c r="B216" s="659" t="s">
        <v>311</v>
      </c>
      <c r="C216" s="633"/>
      <c r="D216" s="633"/>
      <c r="E216" s="633"/>
      <c r="F216" s="634"/>
    </row>
    <row r="217" spans="2:8" ht="15.75" customHeight="1">
      <c r="B217" s="660" t="s">
        <v>312</v>
      </c>
      <c r="C217" s="634"/>
      <c r="D217" s="661" t="s">
        <v>313</v>
      </c>
      <c r="E217" s="662"/>
      <c r="F217" s="663" t="s">
        <v>314</v>
      </c>
    </row>
    <row r="218" spans="2:8" ht="15.75" customHeight="1">
      <c r="B218" s="664" t="s">
        <v>263</v>
      </c>
      <c r="C218" s="634"/>
      <c r="D218" s="665" t="s">
        <v>315</v>
      </c>
      <c r="E218" s="666"/>
      <c r="F218" s="667"/>
    </row>
    <row r="219" spans="2:8" ht="15.75" customHeight="1">
      <c r="B219" s="668" t="s">
        <v>259</v>
      </c>
      <c r="C219" s="634"/>
      <c r="D219" s="665" t="s">
        <v>316</v>
      </c>
      <c r="E219" s="666"/>
      <c r="F219" s="667"/>
    </row>
    <row r="220" spans="2:8" ht="15.75" customHeight="1">
      <c r="B220" s="668" t="s">
        <v>262</v>
      </c>
      <c r="C220" s="634"/>
      <c r="D220" s="665" t="s">
        <v>317</v>
      </c>
      <c r="E220" s="666"/>
      <c r="F220" s="667"/>
    </row>
    <row r="221" spans="2:8" ht="15.75" customHeight="1">
      <c r="B221" s="668" t="s">
        <v>268</v>
      </c>
      <c r="C221" s="634"/>
      <c r="D221" s="669" t="s">
        <v>318</v>
      </c>
      <c r="E221" s="633"/>
      <c r="F221" s="634"/>
    </row>
    <row r="222" spans="2:8" ht="15.75" customHeight="1">
      <c r="B222" s="668" t="s">
        <v>257</v>
      </c>
      <c r="C222" s="634"/>
      <c r="D222" s="670"/>
      <c r="E222" s="633"/>
      <c r="F222" s="634"/>
    </row>
    <row r="223" spans="2:8" ht="15.75" customHeight="1">
      <c r="B223" s="664"/>
      <c r="C223" s="634"/>
      <c r="D223" s="671"/>
      <c r="E223" s="672"/>
      <c r="F223" s="657"/>
    </row>
    <row r="224" spans="2:8" ht="15.75" customHeight="1">
      <c r="B224" s="664"/>
      <c r="C224" s="634"/>
      <c r="D224" s="673"/>
      <c r="E224" s="672"/>
      <c r="F224" s="657"/>
    </row>
    <row r="225" spans="2:6" ht="15.75" customHeight="1">
      <c r="B225" s="664"/>
      <c r="C225" s="634"/>
      <c r="D225" s="673"/>
      <c r="E225" s="672"/>
      <c r="F225" s="657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E1:J1"/>
    <mergeCell ref="A2:D2"/>
    <mergeCell ref="E2:J2"/>
    <mergeCell ref="A5:A6"/>
    <mergeCell ref="B5:B6"/>
    <mergeCell ref="C5:C6"/>
  </mergeCells>
  <conditionalFormatting sqref="D104:I106">
    <cfRule type="cellIs" dxfId="22" priority="7" stopIfTrue="1" operator="equal">
      <formula>"Cảnh báo - lỗi!!"</formula>
    </cfRule>
  </conditionalFormatting>
  <conditionalFormatting sqref="D186:J195 D7:J15">
    <cfRule type="cellIs" dxfId="21" priority="17" stopIfTrue="1" operator="equal">
      <formula>"Cảnh báo - lỗi!!"</formula>
    </cfRule>
  </conditionalFormatting>
  <conditionalFormatting sqref="D20:J20 D22:J26 D21:H21 J21 D28:J28 D27 F27:J27">
    <cfRule type="cellIs" dxfId="20" priority="12" stopIfTrue="1" operator="equal">
      <formula>"Cảnh báo - lỗi!!"</formula>
    </cfRule>
  </conditionalFormatting>
  <conditionalFormatting sqref="D33:J33 D35:J39 D34:H34 J34 D41:J41 D40 F40:J40">
    <cfRule type="cellIs" dxfId="19" priority="11" stopIfTrue="1" operator="equal">
      <formula>"Cảnh báo - lỗi!!"</formula>
    </cfRule>
  </conditionalFormatting>
  <conditionalFormatting sqref="D46:J52 D54:J54 D53 F53:J53">
    <cfRule type="cellIs" dxfId="18" priority="10" stopIfTrue="1" operator="equal">
      <formula>"Cảnh báo - lỗi!!"</formula>
    </cfRule>
  </conditionalFormatting>
  <conditionalFormatting sqref="D59:J67">
    <cfRule type="cellIs" dxfId="17" priority="16" stopIfTrue="1" operator="equal">
      <formula>"Cảnh báo - lỗi!!"</formula>
    </cfRule>
  </conditionalFormatting>
  <conditionalFormatting sqref="D72:J80">
    <cfRule type="cellIs" dxfId="16" priority="9" stopIfTrue="1" operator="equal">
      <formula>"Cảnh báo - lỗi!!"</formula>
    </cfRule>
  </conditionalFormatting>
  <conditionalFormatting sqref="D85:J87 D88:H90 J88:J90">
    <cfRule type="cellIs" dxfId="15" priority="22" stopIfTrue="1" operator="equal">
      <formula>"Cảnh báo - lỗi!!"</formula>
    </cfRule>
  </conditionalFormatting>
  <conditionalFormatting sqref="D91:J93">
    <cfRule type="cellIs" dxfId="14" priority="8" stopIfTrue="1" operator="equal">
      <formula>"Cảnh báo - lỗi!!"</formula>
    </cfRule>
  </conditionalFormatting>
  <conditionalFormatting sqref="D98:J100 D101:H103">
    <cfRule type="cellIs" dxfId="13" priority="23" stopIfTrue="1" operator="equal">
      <formula>"Cảnh báo - lỗi!!"</formula>
    </cfRule>
  </conditionalFormatting>
  <conditionalFormatting sqref="D107:J107">
    <cfRule type="cellIs" dxfId="12" priority="18" stopIfTrue="1" operator="equal">
      <formula>"Cảnh báo - lỗi!!"</formula>
    </cfRule>
  </conditionalFormatting>
  <conditionalFormatting sqref="D111:J120">
    <cfRule type="cellIs" dxfId="11" priority="6" stopIfTrue="1" operator="equal">
      <formula>"Cảnh báo - lỗi!!"</formula>
    </cfRule>
  </conditionalFormatting>
  <conditionalFormatting sqref="D124:J133">
    <cfRule type="cellIs" dxfId="10" priority="15" stopIfTrue="1" operator="equal">
      <formula>"Cảnh báo - lỗi!!"</formula>
    </cfRule>
  </conditionalFormatting>
  <conditionalFormatting sqref="D137:J146">
    <cfRule type="cellIs" dxfId="9" priority="14" stopIfTrue="1" operator="equal">
      <formula>"Cảnh báo - lỗi!!"</formula>
    </cfRule>
  </conditionalFormatting>
  <conditionalFormatting sqref="D150:J159">
    <cfRule type="cellIs" dxfId="8" priority="13" stopIfTrue="1" operator="equal">
      <formula>"Cảnh báo - lỗi!!"</formula>
    </cfRule>
  </conditionalFormatting>
  <conditionalFormatting sqref="D162:J171">
    <cfRule type="cellIs" dxfId="7" priority="19" stopIfTrue="1" operator="equal">
      <formula>"Cảnh báo - lỗi!!"</formula>
    </cfRule>
  </conditionalFormatting>
  <conditionalFormatting sqref="D174:J183">
    <cfRule type="cellIs" dxfId="6" priority="20" stopIfTrue="1" operator="equal">
      <formula>"Cảnh báo - lỗi!!"</formula>
    </cfRule>
  </conditionalFormatting>
  <conditionalFormatting sqref="I88:I93 I101:J106 I114:I119 E168:E170 I168:I170">
    <cfRule type="cellIs" dxfId="5" priority="21" stopIfTrue="1" operator="equal">
      <formula>"Cảnh báo - lỗi!!"</formula>
    </cfRule>
  </conditionalFormatting>
  <conditionalFormatting sqref="I21">
    <cfRule type="cellIs" dxfId="4" priority="5" stopIfTrue="1" operator="equal">
      <formula>"Cảnh báo - lỗi!!"</formula>
    </cfRule>
  </conditionalFormatting>
  <conditionalFormatting sqref="E27">
    <cfRule type="cellIs" dxfId="3" priority="4" stopIfTrue="1" operator="equal">
      <formula>"Cảnh báo - lỗi!!"</formula>
    </cfRule>
  </conditionalFormatting>
  <conditionalFormatting sqref="I34">
    <cfRule type="cellIs" dxfId="2" priority="3" stopIfTrue="1" operator="equal">
      <formula>"Cảnh báo - lỗi!!"</formula>
    </cfRule>
  </conditionalFormatting>
  <conditionalFormatting sqref="E40">
    <cfRule type="cellIs" dxfId="1" priority="2" stopIfTrue="1" operator="equal">
      <formula>"Cảnh báo - lỗi!!"</formula>
    </cfRule>
  </conditionalFormatting>
  <conditionalFormatting sqref="E53">
    <cfRule type="cellIs" dxfId="0" priority="1" stopIfTrue="1" operator="equal">
      <formula>"Cảnh báo - lỗi!!"</formula>
    </cfRule>
  </conditionalFormatting>
  <dataValidations count="2"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65BFF9E7-FECB-49C1-A283-B5893541A411}">
      <formula1>$B$200:$B$206</formula1>
    </dataValidation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83D38B40-C01A-46AB-AF06-BBE2B3F8158F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E02A728A-282B-4A3B-9DBE-7C50EAC75F1B}"/>
    <hyperlink ref="A29" location="Google_Sheet_Link_395801544" display="* Xem thông tin cụ thể về địa chỉ phòng học, thông tin giảng viên và học viên phía dưới" xr:uid="{EEC302E6-AE1D-489C-8A1F-601E0707250F}"/>
    <hyperlink ref="A42" location="Google_Sheet_Link_395801544" display="* Xem thông tin cụ thể về địa chỉ phòng học, thông tin giảng viên và học viên phía dưới" xr:uid="{FC06EFB4-131C-41C6-BFE3-A115F3113E66}"/>
    <hyperlink ref="A55" location="Google_Sheet_Link_395801544" display="* Xem thông tin cụ thể về địa chỉ phòng học, thông tin giảng viên và học viên phía dưới" xr:uid="{C89D8755-F760-4AA1-8355-619AADADFA10}"/>
    <hyperlink ref="A68" location="Google_Sheet_Link_395801544" display="* Xem thông tin cụ thể về địa chỉ phòng học, thông tin giảng viên và học viên phía dưới" xr:uid="{C9198248-BB76-49AB-824B-064B1ED55BD1}"/>
    <hyperlink ref="A81" location="Google_Sheet_Link_395801544" display="* Xem thông tin cụ thể về địa chỉ phòng học, thông tin giảng viên và học viên phía dưới" xr:uid="{55F4FFA0-E9B5-4550-8449-4BB27FCB5D75}"/>
    <hyperlink ref="A94" location="Google_Sheet_Link_395801544" display="* Xem thông tin cụ thể về địa chỉ phòng học, thông tin giảng viên và học viên phía dưới" xr:uid="{560EDB7B-3AA3-4C27-B137-851C0FDFE6A6}"/>
    <hyperlink ref="A107" location="Google_Sheet_Link_395801544" display="* Xem thông tin cụ thể về địa chỉ phòng học, thông tin giảng viên và học viên phía dưới" xr:uid="{DD72BF20-990C-482A-B572-D016ADBC08FD}"/>
    <hyperlink ref="A120" location="Google_Sheet_Link_395801544" display="* Xem thông tin cụ thể về địa chỉ phòng học, thông tin giảng viên và học viên phía dưới" xr:uid="{E066A2B3-9BCD-44A3-BA96-0183309CD855}"/>
    <hyperlink ref="A133" location="Google_Sheet_Link_395801544" display="* Xem thông tin cụ thể về địa chỉ phòng học, thông tin giảng viên và học viên phía dưới" xr:uid="{132EF176-082E-4B3B-B3C9-C94A1DC6B6D9}"/>
    <hyperlink ref="A146" location="Google_Sheet_Link_395801544" display="* Xem thông tin cụ thể về địa chỉ phòng học, thông tin giảng viên và học viên phía dưới" xr:uid="{CF31BC02-ED40-4EAE-9D02-6631C3FB91B0}"/>
    <hyperlink ref="A159" location="Google_Sheet_Link_395801544" display="* Xem thông tin cụ thể về địa chỉ phòng học, thông tin giảng viên và học viên phía dưới" xr:uid="{CB72F9D1-E8B7-4975-9BCF-AC24057C83D7}"/>
    <hyperlink ref="A171" location="Google_Sheet_Link_395801544" display="* Xem thông tin cụ thể về địa chỉ phòng học, thông tin giảng viên và học viên phía dưới" xr:uid="{83C26A90-0FF8-44D5-B1F0-1A10096F9975}"/>
    <hyperlink ref="A183" location="Google_Sheet_Link_395801544" display="* Xem thông tin cụ thể về địa chỉ phòng học, thông tin giảng viên và học viên phía dưới" xr:uid="{26CEEC03-0843-4A80-AFC7-069A3240B6EC}"/>
    <hyperlink ref="A195" location="Google_Sheet_Link_395801544" display="* Xem thông tin cụ thể về địa chỉ phòng học, thông tin giảng viên và học viên phía dưới" xr:uid="{41468E78-7C19-47F5-8C46-2DA419CF87F5}"/>
    <hyperlink ref="D218" r:id="rId1" xr:uid="{D4F3BACA-1B6E-4105-9AE3-36A0935A7CB3}"/>
    <hyperlink ref="D219" r:id="rId2" xr:uid="{230BB0F9-36CA-4E03-9EB1-6F640166D2A5}"/>
    <hyperlink ref="D220" r:id="rId3" xr:uid="{F35BA30D-827E-40BF-8323-6547C2E99268}"/>
    <hyperlink ref="H201" r:id="rId4" xr:uid="{752B82CF-BC3A-4216-B22E-5F5BB81ED294}"/>
    <hyperlink ref="H202" r:id="rId5" xr:uid="{BB53E94B-59F0-4E7E-B53B-566505FC3E9E}"/>
    <hyperlink ref="H203" r:id="rId6" xr:uid="{1669496E-529D-45DA-A731-9820FA5C2938}"/>
    <hyperlink ref="H204" r:id="rId7" xr:uid="{B73A86BB-9F04-4168-882B-CFFE1E63B659}"/>
    <hyperlink ref="H205" r:id="rId8" xr:uid="{3A50E9DF-7A0E-4EB2-BFF5-2320B0EB4778}"/>
    <hyperlink ref="D221" r:id="rId9" xr:uid="{3C773329-3B72-4C06-B4A3-3D93DC33981E}"/>
  </hyperlinks>
  <pageMargins left="0.7" right="0.7" top="0.75" bottom="0.75" header="0" footer="0"/>
  <pageSetup paperSize="9" scale="90" orientation="landscape"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28CA-C38F-40C2-8A4F-104346938761}">
  <dimension ref="A1:O555"/>
  <sheetViews>
    <sheetView topLeftCell="A326" zoomScale="85" zoomScaleNormal="85" workbookViewId="0">
      <selection activeCell="E557" sqref="E557"/>
    </sheetView>
  </sheetViews>
  <sheetFormatPr defaultColWidth="10.109375" defaultRowHeight="14.4"/>
  <cols>
    <col min="1" max="1" width="3" customWidth="1"/>
    <col min="2" max="2" width="12.44140625" customWidth="1"/>
    <col min="3" max="3" width="23.88671875" customWidth="1"/>
    <col min="4" max="4" width="27.44140625" bestFit="1" customWidth="1"/>
    <col min="5" max="5" width="28.44140625" customWidth="1"/>
    <col min="6" max="6" width="27.6640625" customWidth="1"/>
    <col min="7" max="7" width="25.33203125" customWidth="1"/>
    <col min="8" max="8" width="28.44140625" customWidth="1"/>
    <col min="9" max="9" width="27.109375" customWidth="1"/>
  </cols>
  <sheetData>
    <row r="1" spans="1:9" s="197" customFormat="1" ht="20.100000000000001" customHeight="1">
      <c r="A1" s="491" t="s">
        <v>0</v>
      </c>
      <c r="B1" s="491"/>
      <c r="C1" s="491"/>
      <c r="E1" s="492" t="s">
        <v>103</v>
      </c>
      <c r="F1" s="492"/>
      <c r="G1" s="492"/>
      <c r="H1" s="492"/>
      <c r="I1" s="492"/>
    </row>
    <row r="2" spans="1:9" s="197" customFormat="1" ht="20.100000000000001" customHeight="1" thickBot="1">
      <c r="A2" s="301" t="s">
        <v>152</v>
      </c>
      <c r="B2" s="301"/>
      <c r="C2" s="301"/>
      <c r="E2" s="551" t="s">
        <v>153</v>
      </c>
      <c r="F2" s="551"/>
      <c r="G2" s="551"/>
      <c r="H2" s="551"/>
      <c r="I2" s="551"/>
    </row>
    <row r="3" spans="1:9" ht="15" hidden="1" thickTop="1">
      <c r="A3" s="547" t="s">
        <v>31</v>
      </c>
      <c r="B3" s="549" t="s">
        <v>106</v>
      </c>
      <c r="C3" s="203">
        <v>45600</v>
      </c>
      <c r="D3" s="203">
        <f t="shared" ref="D3:I3" si="0">C3+1</f>
        <v>45601</v>
      </c>
      <c r="E3" s="203">
        <f t="shared" si="0"/>
        <v>45602</v>
      </c>
      <c r="F3" s="203">
        <f t="shared" si="0"/>
        <v>45603</v>
      </c>
      <c r="G3" s="203">
        <f t="shared" si="0"/>
        <v>45604</v>
      </c>
      <c r="H3" s="203">
        <f t="shared" si="0"/>
        <v>45605</v>
      </c>
      <c r="I3" s="302">
        <f t="shared" si="0"/>
        <v>45606</v>
      </c>
    </row>
    <row r="4" spans="1:9" ht="15" hidden="1" thickTop="1">
      <c r="A4" s="548"/>
      <c r="B4" s="550"/>
      <c r="C4" s="208" t="s">
        <v>108</v>
      </c>
      <c r="D4" s="208" t="s">
        <v>109</v>
      </c>
      <c r="E4" s="208" t="s">
        <v>110</v>
      </c>
      <c r="F4" s="208" t="s">
        <v>111</v>
      </c>
      <c r="G4" s="208" t="s">
        <v>112</v>
      </c>
      <c r="H4" s="208" t="s">
        <v>113</v>
      </c>
      <c r="I4" s="209" t="s">
        <v>52</v>
      </c>
    </row>
    <row r="5" spans="1:9" ht="12.75" hidden="1" customHeight="1">
      <c r="A5" s="495">
        <v>1</v>
      </c>
      <c r="B5" s="499" t="s">
        <v>114</v>
      </c>
      <c r="C5" s="210"/>
      <c r="D5" s="211"/>
      <c r="E5" s="210"/>
      <c r="F5" s="210"/>
      <c r="G5" s="210"/>
      <c r="H5" s="210"/>
      <c r="I5" s="303"/>
    </row>
    <row r="6" spans="1:9" ht="15" hidden="1" thickTop="1">
      <c r="A6" s="496"/>
      <c r="B6" s="500"/>
      <c r="C6" s="212"/>
      <c r="D6" s="213"/>
      <c r="E6" s="212"/>
      <c r="F6" s="214"/>
      <c r="G6" s="212"/>
      <c r="H6" s="212"/>
      <c r="I6" s="212"/>
    </row>
    <row r="7" spans="1:9" ht="15" hidden="1" thickTop="1">
      <c r="A7" s="498"/>
      <c r="B7" s="501"/>
      <c r="C7" s="215"/>
      <c r="D7" s="216"/>
      <c r="E7" s="215"/>
      <c r="F7" s="216"/>
      <c r="G7" s="215"/>
      <c r="H7" s="215"/>
      <c r="I7" s="215"/>
    </row>
    <row r="8" spans="1:9" ht="15" hidden="1" thickTop="1">
      <c r="A8" s="495">
        <v>2</v>
      </c>
      <c r="B8" s="499" t="s">
        <v>115</v>
      </c>
      <c r="C8" s="210"/>
      <c r="D8" s="211"/>
      <c r="E8" s="210"/>
      <c r="F8" s="210"/>
      <c r="G8" s="210"/>
      <c r="H8" s="304" t="s">
        <v>154</v>
      </c>
      <c r="I8" s="303"/>
    </row>
    <row r="9" spans="1:9" ht="17.25" hidden="1" customHeight="1">
      <c r="A9" s="496"/>
      <c r="B9" s="500"/>
      <c r="C9" s="212"/>
      <c r="D9" s="213"/>
      <c r="E9" s="212"/>
      <c r="F9" s="214"/>
      <c r="G9" s="212"/>
      <c r="H9" s="305" t="s">
        <v>155</v>
      </c>
      <c r="I9" s="212"/>
    </row>
    <row r="10" spans="1:9" ht="15.6" hidden="1" thickTop="1" thickBot="1">
      <c r="A10" s="498"/>
      <c r="B10" s="501"/>
      <c r="C10" s="215"/>
      <c r="D10" s="216"/>
      <c r="E10" s="215"/>
      <c r="F10" s="216"/>
      <c r="G10" s="215"/>
      <c r="H10" s="306" t="s">
        <v>156</v>
      </c>
      <c r="I10" s="215"/>
    </row>
    <row r="11" spans="1:9" ht="24" hidden="1" customHeight="1" thickTop="1">
      <c r="A11" s="495">
        <v>3</v>
      </c>
      <c r="B11" s="499" t="s">
        <v>116</v>
      </c>
      <c r="C11" s="210"/>
      <c r="D11" s="210"/>
      <c r="E11" s="210"/>
      <c r="F11" s="210"/>
      <c r="G11" s="210"/>
      <c r="H11" s="304" t="s">
        <v>154</v>
      </c>
      <c r="I11" s="303"/>
    </row>
    <row r="12" spans="1:9" ht="18" hidden="1" customHeight="1">
      <c r="A12" s="496"/>
      <c r="B12" s="500"/>
      <c r="C12" s="212"/>
      <c r="D12" s="212"/>
      <c r="E12" s="212"/>
      <c r="F12" s="212"/>
      <c r="G12" s="212"/>
      <c r="H12" s="305" t="s">
        <v>155</v>
      </c>
      <c r="I12" s="212"/>
    </row>
    <row r="13" spans="1:9" ht="15.6" hidden="1" thickTop="1" thickBot="1">
      <c r="A13" s="497"/>
      <c r="B13" s="502"/>
      <c r="C13" s="220"/>
      <c r="D13" s="220"/>
      <c r="E13" s="220"/>
      <c r="F13" s="220"/>
      <c r="G13" s="220"/>
      <c r="H13" s="306" t="s">
        <v>156</v>
      </c>
      <c r="I13" s="220"/>
    </row>
    <row r="14" spans="1:9" s="197" customFormat="1" ht="16.8" hidden="1" thickTop="1">
      <c r="A14" s="198"/>
      <c r="B14" s="198"/>
      <c r="C14" s="199"/>
      <c r="D14" s="199"/>
      <c r="E14" s="199"/>
      <c r="F14" s="199"/>
      <c r="G14" s="200"/>
      <c r="H14" s="200"/>
      <c r="I14" s="200"/>
    </row>
    <row r="15" spans="1:9" ht="15" hidden="1" thickTop="1">
      <c r="A15" s="547" t="s">
        <v>31</v>
      </c>
      <c r="B15" s="549" t="s">
        <v>106</v>
      </c>
      <c r="C15" s="203">
        <v>45607</v>
      </c>
      <c r="D15" s="203">
        <f t="shared" ref="D15:I15" si="1">C15+1</f>
        <v>45608</v>
      </c>
      <c r="E15" s="203">
        <f t="shared" si="1"/>
        <v>45609</v>
      </c>
      <c r="F15" s="203">
        <f t="shared" si="1"/>
        <v>45610</v>
      </c>
      <c r="G15" s="203">
        <f t="shared" si="1"/>
        <v>45611</v>
      </c>
      <c r="H15" s="203">
        <f t="shared" si="1"/>
        <v>45612</v>
      </c>
      <c r="I15" s="302">
        <f t="shared" si="1"/>
        <v>45613</v>
      </c>
    </row>
    <row r="16" spans="1:9" ht="15" hidden="1" thickTop="1">
      <c r="A16" s="548"/>
      <c r="B16" s="550"/>
      <c r="C16" s="208" t="s">
        <v>108</v>
      </c>
      <c r="D16" s="208" t="s">
        <v>109</v>
      </c>
      <c r="E16" s="208" t="s">
        <v>110</v>
      </c>
      <c r="F16" s="208" t="s">
        <v>111</v>
      </c>
      <c r="G16" s="208" t="s">
        <v>112</v>
      </c>
      <c r="H16" s="208" t="s">
        <v>113</v>
      </c>
      <c r="I16" s="209" t="s">
        <v>52</v>
      </c>
    </row>
    <row r="17" spans="1:15" ht="15" hidden="1" thickTop="1">
      <c r="A17" s="495">
        <v>1</v>
      </c>
      <c r="B17" s="499" t="s">
        <v>114</v>
      </c>
      <c r="C17" s="210"/>
      <c r="D17" s="211"/>
      <c r="E17" s="210"/>
      <c r="F17" s="210"/>
      <c r="G17" s="210"/>
      <c r="H17" s="210"/>
      <c r="I17" s="303" t="s">
        <v>157</v>
      </c>
      <c r="J17" s="205"/>
      <c r="K17" s="205"/>
      <c r="L17" s="205"/>
      <c r="M17" s="205"/>
      <c r="N17" s="205"/>
      <c r="O17" s="205"/>
    </row>
    <row r="18" spans="1:15" ht="12.75" hidden="1" customHeight="1">
      <c r="A18" s="496"/>
      <c r="B18" s="500"/>
      <c r="C18" s="212"/>
      <c r="D18" s="213"/>
      <c r="E18" s="212"/>
      <c r="F18" s="214"/>
      <c r="G18" s="212"/>
      <c r="H18" s="212"/>
      <c r="I18" s="212" t="s">
        <v>158</v>
      </c>
      <c r="J18" s="205"/>
      <c r="K18" s="205"/>
      <c r="L18" s="205"/>
      <c r="M18" s="205"/>
      <c r="N18" s="205"/>
      <c r="O18" s="205"/>
    </row>
    <row r="19" spans="1:15" ht="15" hidden="1" thickTop="1">
      <c r="A19" s="498"/>
      <c r="B19" s="501"/>
      <c r="C19" s="215"/>
      <c r="D19" s="216"/>
      <c r="E19" s="215"/>
      <c r="F19" s="216"/>
      <c r="G19" s="215"/>
      <c r="H19" s="215"/>
      <c r="I19" s="215" t="s">
        <v>159</v>
      </c>
      <c r="J19" s="205"/>
      <c r="K19" s="205"/>
      <c r="L19" s="205"/>
      <c r="M19" s="205"/>
      <c r="N19" s="205"/>
      <c r="O19" s="205"/>
    </row>
    <row r="20" spans="1:15" ht="15" hidden="1" thickTop="1">
      <c r="A20" s="495">
        <v>2</v>
      </c>
      <c r="B20" s="499" t="s">
        <v>115</v>
      </c>
      <c r="C20" s="210"/>
      <c r="D20" s="211"/>
      <c r="E20" s="210"/>
      <c r="F20" s="210"/>
      <c r="G20" s="210"/>
      <c r="H20" s="303" t="s">
        <v>157</v>
      </c>
      <c r="I20" s="303" t="s">
        <v>157</v>
      </c>
      <c r="J20" s="205"/>
      <c r="K20" s="205"/>
      <c r="L20" s="205"/>
      <c r="M20" s="205"/>
      <c r="N20" s="205"/>
      <c r="O20" s="205"/>
    </row>
    <row r="21" spans="1:15" ht="12.75" hidden="1" customHeight="1">
      <c r="A21" s="496"/>
      <c r="B21" s="500"/>
      <c r="C21" s="212"/>
      <c r="D21" s="213"/>
      <c r="E21" s="212"/>
      <c r="F21" s="214"/>
      <c r="G21" s="212"/>
      <c r="H21" s="212" t="s">
        <v>158</v>
      </c>
      <c r="I21" s="212" t="s">
        <v>158</v>
      </c>
      <c r="J21" s="205"/>
      <c r="K21" s="205"/>
      <c r="L21" s="205"/>
      <c r="M21" s="205"/>
      <c r="N21" s="205"/>
      <c r="O21" s="205"/>
    </row>
    <row r="22" spans="1:15" ht="15" hidden="1" thickTop="1">
      <c r="A22" s="498"/>
      <c r="B22" s="501"/>
      <c r="C22" s="215"/>
      <c r="D22" s="216"/>
      <c r="E22" s="215"/>
      <c r="F22" s="216"/>
      <c r="G22" s="215"/>
      <c r="H22" s="215" t="s">
        <v>159</v>
      </c>
      <c r="I22" s="215" t="s">
        <v>159</v>
      </c>
      <c r="J22" s="205"/>
      <c r="K22" s="205"/>
      <c r="L22" s="205"/>
      <c r="M22" s="205"/>
      <c r="N22" s="205"/>
      <c r="O22" s="205"/>
    </row>
    <row r="23" spans="1:15" ht="15" hidden="1" thickTop="1">
      <c r="A23" s="495">
        <v>3</v>
      </c>
      <c r="B23" s="499" t="s">
        <v>116</v>
      </c>
      <c r="C23" s="210"/>
      <c r="D23" s="304" t="s">
        <v>154</v>
      </c>
      <c r="E23" s="304" t="s">
        <v>154</v>
      </c>
      <c r="F23" s="210" t="s">
        <v>160</v>
      </c>
      <c r="G23" s="210" t="s">
        <v>160</v>
      </c>
      <c r="H23" s="303" t="s">
        <v>157</v>
      </c>
      <c r="I23" s="304"/>
      <c r="J23" s="205"/>
      <c r="K23" s="205"/>
      <c r="L23" s="205"/>
      <c r="M23" s="205"/>
      <c r="N23" s="205"/>
      <c r="O23" s="205"/>
    </row>
    <row r="24" spans="1:15" ht="12.75" hidden="1" customHeight="1">
      <c r="A24" s="496"/>
      <c r="B24" s="500"/>
      <c r="C24" s="212"/>
      <c r="D24" s="305" t="s">
        <v>155</v>
      </c>
      <c r="E24" s="305" t="s">
        <v>155</v>
      </c>
      <c r="F24" s="212" t="s">
        <v>161</v>
      </c>
      <c r="G24" s="212" t="s">
        <v>161</v>
      </c>
      <c r="H24" s="212" t="s">
        <v>161</v>
      </c>
      <c r="I24" s="305"/>
      <c r="J24" s="205"/>
      <c r="K24" s="205"/>
      <c r="L24" s="205"/>
      <c r="M24" s="205"/>
      <c r="N24" s="205"/>
      <c r="O24" s="205"/>
    </row>
    <row r="25" spans="1:15" ht="15.6" hidden="1" thickTop="1" thickBot="1">
      <c r="A25" s="497"/>
      <c r="B25" s="502"/>
      <c r="C25" s="220"/>
      <c r="D25" s="306" t="s">
        <v>156</v>
      </c>
      <c r="E25" s="306" t="s">
        <v>156</v>
      </c>
      <c r="F25" s="220" t="s">
        <v>162</v>
      </c>
      <c r="G25" s="220" t="s">
        <v>162</v>
      </c>
      <c r="H25" s="220" t="s">
        <v>159</v>
      </c>
      <c r="I25" s="220"/>
      <c r="J25" s="205"/>
      <c r="K25" s="205"/>
      <c r="L25" s="205"/>
      <c r="M25" s="205"/>
      <c r="N25" s="205"/>
      <c r="O25" s="205"/>
    </row>
    <row r="26" spans="1:15" ht="15" hidden="1" thickTop="1">
      <c r="A26" s="307"/>
      <c r="B26" s="308"/>
      <c r="C26" s="309"/>
      <c r="D26" s="309"/>
      <c r="E26" s="309"/>
      <c r="F26" s="309"/>
      <c r="G26" s="310"/>
      <c r="H26" s="310"/>
      <c r="I26" s="309"/>
      <c r="J26" s="205"/>
      <c r="K26" s="205"/>
      <c r="L26" s="205"/>
      <c r="M26" s="205"/>
      <c r="N26" s="205"/>
      <c r="O26" s="205"/>
    </row>
    <row r="27" spans="1:15" ht="15" hidden="1" thickTop="1">
      <c r="A27" s="544" t="s">
        <v>31</v>
      </c>
      <c r="B27" s="536" t="s">
        <v>106</v>
      </c>
      <c r="C27" s="302">
        <v>351.11</v>
      </c>
      <c r="D27" s="203">
        <f>C27+1</f>
        <v>352.11</v>
      </c>
      <c r="E27" s="203">
        <f>D27+1</f>
        <v>353.11</v>
      </c>
      <c r="F27" s="203">
        <f t="shared" ref="F27:I27" si="2">E27+1</f>
        <v>354.11</v>
      </c>
      <c r="G27" s="203">
        <f t="shared" si="2"/>
        <v>355.11</v>
      </c>
      <c r="H27" s="203">
        <f t="shared" si="2"/>
        <v>356.11</v>
      </c>
      <c r="I27" s="302">
        <f t="shared" si="2"/>
        <v>357.11</v>
      </c>
      <c r="J27" s="205"/>
      <c r="K27" s="205"/>
      <c r="L27" s="205"/>
      <c r="M27" s="205"/>
      <c r="N27" s="205"/>
      <c r="O27" s="205"/>
    </row>
    <row r="28" spans="1:15" ht="15" hidden="1" thickTop="1">
      <c r="A28" s="545"/>
      <c r="B28" s="537"/>
      <c r="C28" s="208" t="s">
        <v>108</v>
      </c>
      <c r="D28" s="208" t="s">
        <v>109</v>
      </c>
      <c r="E28" s="208" t="s">
        <v>110</v>
      </c>
      <c r="F28" s="208" t="s">
        <v>111</v>
      </c>
      <c r="G28" s="208" t="s">
        <v>112</v>
      </c>
      <c r="H28" s="208" t="s">
        <v>113</v>
      </c>
      <c r="I28" s="209" t="s">
        <v>52</v>
      </c>
      <c r="J28" s="205"/>
      <c r="K28" s="205"/>
      <c r="L28" s="205"/>
      <c r="M28" s="205"/>
      <c r="N28" s="205"/>
      <c r="O28" s="205"/>
    </row>
    <row r="29" spans="1:15" ht="16.2" hidden="1" thickTop="1">
      <c r="A29" s="541">
        <v>1</v>
      </c>
      <c r="B29" s="532" t="s">
        <v>114</v>
      </c>
      <c r="C29" s="210"/>
      <c r="D29" s="211"/>
      <c r="E29" s="210"/>
      <c r="F29" s="210"/>
      <c r="G29" s="210"/>
      <c r="H29" s="210"/>
      <c r="I29" s="303"/>
      <c r="J29" s="205"/>
      <c r="K29" s="205"/>
      <c r="L29" s="205"/>
      <c r="M29" s="205"/>
      <c r="N29" s="205"/>
      <c r="O29" s="311"/>
    </row>
    <row r="30" spans="1:15" ht="12.75" hidden="1" customHeight="1">
      <c r="A30" s="542"/>
      <c r="B30" s="533"/>
      <c r="C30" s="212"/>
      <c r="D30" s="213"/>
      <c r="E30" s="212"/>
      <c r="F30" s="214"/>
      <c r="G30" s="212"/>
      <c r="H30" s="212"/>
      <c r="I30" s="212"/>
      <c r="J30" s="205"/>
      <c r="K30" s="205"/>
      <c r="L30" s="205"/>
      <c r="M30" s="205"/>
      <c r="N30" s="205"/>
      <c r="O30" s="205"/>
    </row>
    <row r="31" spans="1:15" ht="15" hidden="1" thickTop="1">
      <c r="A31" s="546"/>
      <c r="B31" s="534"/>
      <c r="C31" s="215"/>
      <c r="D31" s="216"/>
      <c r="E31" s="215"/>
      <c r="F31" s="216"/>
      <c r="G31" s="215"/>
      <c r="H31" s="215"/>
      <c r="I31" s="215"/>
      <c r="J31" s="205"/>
      <c r="K31" s="205"/>
      <c r="L31" s="205"/>
      <c r="M31" s="205"/>
      <c r="N31" s="205"/>
      <c r="O31" s="205"/>
    </row>
    <row r="32" spans="1:15" ht="15" hidden="1" thickTop="1">
      <c r="A32" s="541">
        <v>2</v>
      </c>
      <c r="B32" s="532" t="s">
        <v>115</v>
      </c>
      <c r="C32" s="210"/>
      <c r="D32" s="211"/>
      <c r="E32" s="210"/>
      <c r="F32" s="210"/>
      <c r="G32" s="210"/>
      <c r="H32" s="303"/>
      <c r="I32" s="303"/>
      <c r="J32" s="205"/>
      <c r="K32" s="205"/>
      <c r="L32" s="205"/>
      <c r="M32" s="205"/>
      <c r="N32" s="205"/>
      <c r="O32" s="205"/>
    </row>
    <row r="33" spans="1:9" ht="12.75" hidden="1" customHeight="1">
      <c r="A33" s="542"/>
      <c r="B33" s="533"/>
      <c r="C33" s="212"/>
      <c r="D33" s="213"/>
      <c r="E33" s="212"/>
      <c r="F33" s="214"/>
      <c r="G33" s="212"/>
      <c r="H33" s="212"/>
      <c r="I33" s="312"/>
    </row>
    <row r="34" spans="1:9" ht="15" hidden="1" thickTop="1">
      <c r="A34" s="546"/>
      <c r="B34" s="534"/>
      <c r="C34" s="215"/>
      <c r="D34" s="216"/>
      <c r="E34" s="215"/>
      <c r="F34" s="216"/>
      <c r="G34" s="215"/>
      <c r="H34" s="215"/>
      <c r="I34" s="215"/>
    </row>
    <row r="35" spans="1:9" ht="15" hidden="1" thickTop="1">
      <c r="A35" s="541">
        <v>3</v>
      </c>
      <c r="B35" s="532" t="s">
        <v>116</v>
      </c>
      <c r="C35" s="210"/>
      <c r="D35" s="304"/>
      <c r="E35" s="210"/>
      <c r="F35" s="210"/>
      <c r="G35" s="210"/>
      <c r="H35" s="303"/>
      <c r="I35" s="210"/>
    </row>
    <row r="36" spans="1:9" ht="12.75" hidden="1" customHeight="1">
      <c r="A36" s="542"/>
      <c r="B36" s="533"/>
      <c r="C36" s="313"/>
      <c r="D36" s="305"/>
      <c r="E36" s="313"/>
      <c r="F36" s="212"/>
      <c r="G36" s="212"/>
      <c r="H36" s="212"/>
      <c r="I36" s="312"/>
    </row>
    <row r="37" spans="1:9" ht="15.6" hidden="1" thickTop="1" thickBot="1">
      <c r="A37" s="543"/>
      <c r="B37" s="538"/>
      <c r="C37" s="220"/>
      <c r="D37" s="306"/>
      <c r="E37" s="220"/>
      <c r="F37" s="220"/>
      <c r="G37" s="220"/>
      <c r="H37" s="220"/>
      <c r="I37" s="220"/>
    </row>
    <row r="38" spans="1:9" ht="15" hidden="1" thickTop="1">
      <c r="A38" s="307"/>
      <c r="B38" s="308"/>
      <c r="C38" s="309"/>
      <c r="D38" s="309"/>
      <c r="E38" s="309"/>
      <c r="F38" s="309"/>
      <c r="G38" s="310"/>
      <c r="H38" s="310"/>
      <c r="I38" s="309"/>
    </row>
    <row r="39" spans="1:9" ht="15" hidden="1" thickTop="1">
      <c r="A39" s="544" t="s">
        <v>31</v>
      </c>
      <c r="B39" s="536" t="s">
        <v>106</v>
      </c>
      <c r="C39" s="302">
        <f>I27+1</f>
        <v>358.11</v>
      </c>
      <c r="D39" s="203">
        <f t="shared" ref="D39:I39" si="3">C39+1</f>
        <v>359.11</v>
      </c>
      <c r="E39" s="203">
        <f t="shared" si="3"/>
        <v>360.11</v>
      </c>
      <c r="F39" s="203">
        <f t="shared" si="3"/>
        <v>361.11</v>
      </c>
      <c r="G39" s="203">
        <f t="shared" si="3"/>
        <v>362.11</v>
      </c>
      <c r="H39" s="203">
        <f t="shared" si="3"/>
        <v>363.11</v>
      </c>
      <c r="I39" s="302">
        <f t="shared" si="3"/>
        <v>364.11</v>
      </c>
    </row>
    <row r="40" spans="1:9" ht="15" hidden="1" thickTop="1">
      <c r="A40" s="545"/>
      <c r="B40" s="537"/>
      <c r="C40" s="208" t="s">
        <v>108</v>
      </c>
      <c r="D40" s="208" t="s">
        <v>109</v>
      </c>
      <c r="E40" s="208" t="s">
        <v>110</v>
      </c>
      <c r="F40" s="208" t="s">
        <v>111</v>
      </c>
      <c r="G40" s="208" t="s">
        <v>112</v>
      </c>
      <c r="H40" s="208" t="s">
        <v>113</v>
      </c>
      <c r="I40" s="209" t="s">
        <v>52</v>
      </c>
    </row>
    <row r="41" spans="1:9" ht="12.75" hidden="1" customHeight="1">
      <c r="A41" s="541">
        <v>1</v>
      </c>
      <c r="B41" s="532" t="s">
        <v>114</v>
      </c>
      <c r="C41" s="210"/>
      <c r="D41" s="211"/>
      <c r="E41" s="210"/>
      <c r="F41" s="210"/>
      <c r="G41" s="210"/>
      <c r="H41" s="210"/>
      <c r="I41" s="210"/>
    </row>
    <row r="42" spans="1:9" ht="23.25" hidden="1" customHeight="1">
      <c r="A42" s="542"/>
      <c r="B42" s="533"/>
      <c r="C42" s="212"/>
      <c r="D42" s="213"/>
      <c r="E42" s="212"/>
      <c r="F42" s="214"/>
      <c r="G42" s="212"/>
      <c r="H42" s="212"/>
      <c r="I42" s="312"/>
    </row>
    <row r="43" spans="1:9" ht="15.6" hidden="1" thickTop="1" thickBot="1">
      <c r="A43" s="546"/>
      <c r="B43" s="534"/>
      <c r="C43" s="215"/>
      <c r="D43" s="216"/>
      <c r="E43" s="215"/>
      <c r="F43" s="216"/>
      <c r="G43" s="215"/>
      <c r="H43" s="215"/>
      <c r="I43" s="220"/>
    </row>
    <row r="44" spans="1:9" ht="12.75" hidden="1" customHeight="1" thickTop="1">
      <c r="A44" s="541">
        <v>2</v>
      </c>
      <c r="B44" s="532" t="s">
        <v>115</v>
      </c>
      <c r="C44" s="210"/>
      <c r="D44" s="211"/>
      <c r="E44" s="210"/>
      <c r="F44" s="210"/>
      <c r="G44" s="210"/>
      <c r="H44" s="210"/>
      <c r="I44" s="210"/>
    </row>
    <row r="45" spans="1:9" ht="12.75" hidden="1" customHeight="1">
      <c r="A45" s="542"/>
      <c r="B45" s="533"/>
      <c r="C45" s="212"/>
      <c r="D45" s="213"/>
      <c r="E45" s="212"/>
      <c r="F45" s="214"/>
      <c r="G45" s="212"/>
      <c r="H45" s="314"/>
      <c r="I45" s="312"/>
    </row>
    <row r="46" spans="1:9" ht="15.6" hidden="1" thickTop="1" thickBot="1">
      <c r="A46" s="546"/>
      <c r="B46" s="534"/>
      <c r="C46" s="215"/>
      <c r="D46" s="216"/>
      <c r="E46" s="215"/>
      <c r="F46" s="216"/>
      <c r="G46" s="215"/>
      <c r="H46" s="220"/>
      <c r="I46" s="220"/>
    </row>
    <row r="47" spans="1:9" ht="15" hidden="1" thickTop="1">
      <c r="A47" s="541">
        <v>3</v>
      </c>
      <c r="B47" s="532" t="s">
        <v>116</v>
      </c>
      <c r="C47" s="303"/>
      <c r="D47" s="303"/>
      <c r="E47" s="210"/>
      <c r="F47" s="210"/>
      <c r="G47" s="210"/>
      <c r="H47" s="315" t="s">
        <v>163</v>
      </c>
      <c r="I47" s="210"/>
    </row>
    <row r="48" spans="1:9" ht="12.75" hidden="1" customHeight="1">
      <c r="A48" s="542"/>
      <c r="B48" s="533"/>
      <c r="C48" s="312"/>
      <c r="D48" s="212"/>
      <c r="E48" s="212"/>
      <c r="F48" s="312"/>
      <c r="G48" s="312"/>
      <c r="H48" s="316" t="s">
        <v>147</v>
      </c>
      <c r="I48" s="312"/>
    </row>
    <row r="49" spans="1:9" ht="15.6" hidden="1" thickTop="1" thickBot="1">
      <c r="A49" s="543"/>
      <c r="B49" s="538"/>
      <c r="C49" s="220"/>
      <c r="D49" s="220"/>
      <c r="E49" s="220"/>
      <c r="F49" s="220"/>
      <c r="G49" s="220"/>
      <c r="H49" s="220" t="s">
        <v>164</v>
      </c>
      <c r="I49" s="220"/>
    </row>
    <row r="50" spans="1:9" ht="15" hidden="1" thickTop="1">
      <c r="A50" s="307"/>
      <c r="B50" s="308"/>
      <c r="C50" s="309"/>
      <c r="D50" s="309"/>
      <c r="E50" s="309"/>
      <c r="F50" s="309"/>
      <c r="G50" s="310"/>
      <c r="H50" s="310"/>
      <c r="I50" s="309"/>
    </row>
    <row r="51" spans="1:9" ht="15" hidden="1" thickTop="1">
      <c r="A51" s="544" t="s">
        <v>31</v>
      </c>
      <c r="B51" s="536" t="s">
        <v>106</v>
      </c>
      <c r="C51" s="302">
        <f>I39+1</f>
        <v>365.11</v>
      </c>
      <c r="D51" s="203">
        <f t="shared" ref="D51:I51" si="4">C51+1</f>
        <v>366.11</v>
      </c>
      <c r="E51" s="203">
        <f t="shared" si="4"/>
        <v>367.11</v>
      </c>
      <c r="F51" s="203">
        <f t="shared" si="4"/>
        <v>368.11</v>
      </c>
      <c r="G51" s="203">
        <f t="shared" si="4"/>
        <v>369.11</v>
      </c>
      <c r="H51" s="203">
        <f t="shared" si="4"/>
        <v>370.11</v>
      </c>
      <c r="I51" s="302">
        <f t="shared" si="4"/>
        <v>371.11</v>
      </c>
    </row>
    <row r="52" spans="1:9" ht="15" hidden="1" thickTop="1">
      <c r="A52" s="545"/>
      <c r="B52" s="537"/>
      <c r="C52" s="208" t="s">
        <v>108</v>
      </c>
      <c r="D52" s="208" t="s">
        <v>109</v>
      </c>
      <c r="E52" s="208" t="s">
        <v>110</v>
      </c>
      <c r="F52" s="208" t="s">
        <v>111</v>
      </c>
      <c r="G52" s="208" t="s">
        <v>112</v>
      </c>
      <c r="H52" s="208" t="s">
        <v>113</v>
      </c>
      <c r="I52" s="209" t="s">
        <v>52</v>
      </c>
    </row>
    <row r="53" spans="1:9" ht="15" hidden="1" thickTop="1">
      <c r="A53" s="541">
        <v>1</v>
      </c>
      <c r="B53" s="532" t="s">
        <v>114</v>
      </c>
      <c r="C53" s="210"/>
      <c r="D53" s="211"/>
      <c r="E53" s="210"/>
      <c r="F53" s="210"/>
      <c r="G53" s="210"/>
      <c r="H53" s="210"/>
      <c r="I53" s="210"/>
    </row>
    <row r="54" spans="1:9" ht="12.75" hidden="1" customHeight="1">
      <c r="A54" s="542"/>
      <c r="B54" s="533"/>
      <c r="C54" s="212"/>
      <c r="D54" s="213"/>
      <c r="E54" s="212"/>
      <c r="F54" s="214"/>
      <c r="G54" s="212"/>
      <c r="H54" s="212"/>
      <c r="I54" s="312"/>
    </row>
    <row r="55" spans="1:9" ht="15.6" hidden="1" thickTop="1" thickBot="1">
      <c r="A55" s="546"/>
      <c r="B55" s="534"/>
      <c r="C55" s="215"/>
      <c r="D55" s="216"/>
      <c r="E55" s="215"/>
      <c r="F55" s="216"/>
      <c r="G55" s="215"/>
      <c r="H55" s="215"/>
      <c r="I55" s="220"/>
    </row>
    <row r="56" spans="1:9" ht="15" hidden="1" thickTop="1">
      <c r="A56" s="541">
        <v>2</v>
      </c>
      <c r="B56" s="532" t="s">
        <v>115</v>
      </c>
      <c r="C56" s="210"/>
      <c r="D56" s="211"/>
      <c r="E56" s="210"/>
      <c r="F56" s="317"/>
      <c r="G56" s="317"/>
      <c r="H56" s="317"/>
      <c r="I56" s="318"/>
    </row>
    <row r="57" spans="1:9" ht="19.5" hidden="1" customHeight="1">
      <c r="A57" s="542"/>
      <c r="B57" s="533"/>
      <c r="C57" s="212"/>
      <c r="D57" s="213"/>
      <c r="E57" s="212"/>
      <c r="F57" s="319"/>
      <c r="G57" s="320"/>
      <c r="H57" s="321"/>
      <c r="I57" s="320"/>
    </row>
    <row r="58" spans="1:9" ht="15.6" hidden="1" thickTop="1" thickBot="1">
      <c r="A58" s="546"/>
      <c r="B58" s="534"/>
      <c r="C58" s="215"/>
      <c r="D58" s="216"/>
      <c r="E58" s="215"/>
      <c r="F58" s="322"/>
      <c r="G58" s="323"/>
      <c r="H58" s="324"/>
      <c r="I58" s="324"/>
    </row>
    <row r="59" spans="1:9" ht="15" hidden="1" thickTop="1">
      <c r="A59" s="541">
        <v>3</v>
      </c>
      <c r="B59" s="532" t="s">
        <v>116</v>
      </c>
      <c r="C59" s="315" t="s">
        <v>163</v>
      </c>
      <c r="D59" s="315"/>
      <c r="E59" s="210"/>
      <c r="F59" s="315" t="s">
        <v>163</v>
      </c>
      <c r="G59" s="317"/>
      <c r="H59" s="318"/>
      <c r="I59" s="317"/>
    </row>
    <row r="60" spans="1:9" ht="15" hidden="1" thickTop="1">
      <c r="A60" s="542"/>
      <c r="B60" s="533"/>
      <c r="C60" s="316" t="s">
        <v>147</v>
      </c>
      <c r="D60" s="212"/>
      <c r="E60" s="212"/>
      <c r="F60" s="316" t="s">
        <v>147</v>
      </c>
      <c r="G60" s="325"/>
      <c r="H60" s="320"/>
      <c r="I60" s="325"/>
    </row>
    <row r="61" spans="1:9" ht="15.6" hidden="1" thickTop="1" thickBot="1">
      <c r="A61" s="543"/>
      <c r="B61" s="538"/>
      <c r="C61" s="220" t="s">
        <v>164</v>
      </c>
      <c r="D61" s="220"/>
      <c r="E61" s="220"/>
      <c r="F61" s="220" t="s">
        <v>164</v>
      </c>
      <c r="G61" s="324"/>
      <c r="H61" s="324"/>
      <c r="I61" s="324"/>
    </row>
    <row r="62" spans="1:9" ht="15" hidden="1" thickTop="1">
      <c r="A62" s="205"/>
      <c r="B62" s="205"/>
      <c r="C62" s="205"/>
      <c r="D62" s="205"/>
      <c r="E62" s="205"/>
      <c r="F62" s="205"/>
      <c r="G62" s="205"/>
      <c r="H62" s="205"/>
      <c r="I62" s="205"/>
    </row>
    <row r="63" spans="1:9" ht="15" hidden="1" thickTop="1">
      <c r="A63" s="544" t="s">
        <v>31</v>
      </c>
      <c r="B63" s="536" t="s">
        <v>106</v>
      </c>
      <c r="C63" s="302">
        <f>I51+1</f>
        <v>372.11</v>
      </c>
      <c r="D63" s="203">
        <f t="shared" ref="D63:I63" si="5">C63+1</f>
        <v>373.11</v>
      </c>
      <c r="E63" s="203">
        <f t="shared" si="5"/>
        <v>374.11</v>
      </c>
      <c r="F63" s="203">
        <f t="shared" si="5"/>
        <v>375.11</v>
      </c>
      <c r="G63" s="203">
        <f t="shared" si="5"/>
        <v>376.11</v>
      </c>
      <c r="H63" s="203">
        <f t="shared" si="5"/>
        <v>377.11</v>
      </c>
      <c r="I63" s="302">
        <f t="shared" si="5"/>
        <v>378.11</v>
      </c>
    </row>
    <row r="64" spans="1:9" ht="15" hidden="1" thickTop="1">
      <c r="A64" s="545"/>
      <c r="B64" s="537"/>
      <c r="C64" s="208" t="s">
        <v>108</v>
      </c>
      <c r="D64" s="208" t="s">
        <v>109</v>
      </c>
      <c r="E64" s="208" t="s">
        <v>110</v>
      </c>
      <c r="F64" s="208" t="s">
        <v>111</v>
      </c>
      <c r="G64" s="208" t="s">
        <v>112</v>
      </c>
      <c r="H64" s="208" t="s">
        <v>113</v>
      </c>
      <c r="I64" s="209" t="s">
        <v>52</v>
      </c>
    </row>
    <row r="65" spans="1:9" ht="15" hidden="1" thickTop="1">
      <c r="A65" s="541">
        <v>1</v>
      </c>
      <c r="B65" s="532" t="s">
        <v>114</v>
      </c>
      <c r="C65" s="210"/>
      <c r="D65" s="211"/>
      <c r="E65" s="210"/>
      <c r="F65" s="210"/>
      <c r="G65" s="210"/>
      <c r="H65" s="318"/>
      <c r="I65" s="326" t="s">
        <v>163</v>
      </c>
    </row>
    <row r="66" spans="1:9" ht="15" hidden="1" thickTop="1">
      <c r="A66" s="542"/>
      <c r="B66" s="533"/>
      <c r="C66" s="212"/>
      <c r="D66" s="213"/>
      <c r="E66" s="212"/>
      <c r="F66" s="214"/>
      <c r="G66" s="212"/>
      <c r="H66" s="327"/>
      <c r="I66" s="328" t="s">
        <v>165</v>
      </c>
    </row>
    <row r="67" spans="1:9" ht="15.6" hidden="1" thickTop="1" thickBot="1">
      <c r="A67" s="546"/>
      <c r="B67" s="534"/>
      <c r="C67" s="215"/>
      <c r="D67" s="216"/>
      <c r="E67" s="215"/>
      <c r="F67" s="216"/>
      <c r="G67" s="215"/>
      <c r="H67" s="324"/>
      <c r="I67" s="329" t="s">
        <v>164</v>
      </c>
    </row>
    <row r="68" spans="1:9" ht="15" hidden="1" thickTop="1">
      <c r="A68" s="541">
        <v>2</v>
      </c>
      <c r="B68" s="532" t="s">
        <v>115</v>
      </c>
      <c r="C68" s="210"/>
      <c r="D68" s="211"/>
      <c r="E68" s="210"/>
      <c r="F68" s="210"/>
      <c r="G68" s="210"/>
      <c r="H68" s="326" t="s">
        <v>163</v>
      </c>
      <c r="I68" s="318"/>
    </row>
    <row r="69" spans="1:9" ht="15" hidden="1" thickTop="1">
      <c r="A69" s="542"/>
      <c r="B69" s="533"/>
      <c r="C69" s="212"/>
      <c r="D69" s="213"/>
      <c r="E69" s="212"/>
      <c r="F69" s="214"/>
      <c r="G69" s="212"/>
      <c r="H69" s="328" t="s">
        <v>165</v>
      </c>
      <c r="I69" s="327"/>
    </row>
    <row r="70" spans="1:9" ht="15.6" hidden="1" thickTop="1" thickBot="1">
      <c r="A70" s="546"/>
      <c r="B70" s="534"/>
      <c r="C70" s="215"/>
      <c r="D70" s="216"/>
      <c r="E70" s="215"/>
      <c r="F70" s="216"/>
      <c r="G70" s="215"/>
      <c r="H70" s="329" t="s">
        <v>164</v>
      </c>
      <c r="I70" s="324"/>
    </row>
    <row r="71" spans="1:9" ht="15" hidden="1" thickTop="1">
      <c r="A71" s="541">
        <v>3</v>
      </c>
      <c r="B71" s="532" t="s">
        <v>116</v>
      </c>
      <c r="C71" s="315"/>
      <c r="D71" s="318"/>
      <c r="E71" s="315"/>
      <c r="F71" s="315"/>
      <c r="G71" s="330"/>
      <c r="H71" s="326" t="s">
        <v>163</v>
      </c>
      <c r="I71" s="326" t="s">
        <v>163</v>
      </c>
    </row>
    <row r="72" spans="1:9" ht="15" hidden="1" thickTop="1">
      <c r="A72" s="542"/>
      <c r="B72" s="533"/>
      <c r="C72" s="212"/>
      <c r="D72" s="320"/>
      <c r="E72" s="212"/>
      <c r="F72" s="212"/>
      <c r="G72" s="331" t="s">
        <v>166</v>
      </c>
      <c r="H72" s="328" t="s">
        <v>165</v>
      </c>
      <c r="I72" s="328" t="s">
        <v>165</v>
      </c>
    </row>
    <row r="73" spans="1:9" ht="15.6" hidden="1" thickTop="1" thickBot="1">
      <c r="A73" s="543"/>
      <c r="B73" s="538"/>
      <c r="C73" s="220"/>
      <c r="D73" s="324"/>
      <c r="E73" s="220"/>
      <c r="F73" s="220"/>
      <c r="G73" s="330"/>
      <c r="H73" s="329" t="s">
        <v>164</v>
      </c>
      <c r="I73" s="329" t="s">
        <v>164</v>
      </c>
    </row>
    <row r="74" spans="1:9" ht="15" hidden="1" thickTop="1">
      <c r="A74" s="205"/>
      <c r="B74" s="205"/>
      <c r="C74" s="205"/>
      <c r="D74" s="205"/>
      <c r="E74" s="205"/>
      <c r="F74" s="205"/>
      <c r="G74" s="205"/>
      <c r="H74" s="205"/>
      <c r="I74" s="205"/>
    </row>
    <row r="75" spans="1:9" ht="15" hidden="1" thickTop="1">
      <c r="A75" s="544" t="s">
        <v>31</v>
      </c>
      <c r="B75" s="536" t="s">
        <v>106</v>
      </c>
      <c r="C75" s="302">
        <f>I63+1</f>
        <v>379.11</v>
      </c>
      <c r="D75" s="203">
        <f t="shared" ref="D75:I75" si="6">C75+1</f>
        <v>380.11</v>
      </c>
      <c r="E75" s="203">
        <f t="shared" si="6"/>
        <v>381.11</v>
      </c>
      <c r="F75" s="203">
        <f t="shared" si="6"/>
        <v>382.11</v>
      </c>
      <c r="G75" s="203">
        <f t="shared" si="6"/>
        <v>383.11</v>
      </c>
      <c r="H75" s="203">
        <f t="shared" si="6"/>
        <v>384.11</v>
      </c>
      <c r="I75" s="302">
        <f t="shared" si="6"/>
        <v>385.11</v>
      </c>
    </row>
    <row r="76" spans="1:9" ht="15" hidden="1" thickTop="1">
      <c r="A76" s="545"/>
      <c r="B76" s="537"/>
      <c r="C76" s="208" t="s">
        <v>108</v>
      </c>
      <c r="D76" s="208" t="s">
        <v>109</v>
      </c>
      <c r="E76" s="208" t="s">
        <v>110</v>
      </c>
      <c r="F76" s="208" t="s">
        <v>111</v>
      </c>
      <c r="G76" s="208" t="s">
        <v>112</v>
      </c>
      <c r="H76" s="208" t="s">
        <v>113</v>
      </c>
      <c r="I76" s="209" t="s">
        <v>52</v>
      </c>
    </row>
    <row r="77" spans="1:9" ht="15" hidden="1" thickTop="1">
      <c r="A77" s="541">
        <v>1</v>
      </c>
      <c r="B77" s="532" t="s">
        <v>114</v>
      </c>
      <c r="C77" s="210"/>
      <c r="D77" s="211"/>
      <c r="E77" s="210"/>
      <c r="F77" s="210"/>
      <c r="G77" s="210"/>
      <c r="H77" s="210"/>
      <c r="I77" s="315"/>
    </row>
    <row r="78" spans="1:9" ht="15" hidden="1" thickTop="1">
      <c r="A78" s="542"/>
      <c r="B78" s="533"/>
      <c r="C78" s="212"/>
      <c r="D78" s="213"/>
      <c r="E78" s="212"/>
      <c r="F78" s="214"/>
      <c r="G78" s="212"/>
      <c r="H78" s="212"/>
      <c r="I78" s="327"/>
    </row>
    <row r="79" spans="1:9" ht="15.6" hidden="1" thickTop="1" thickBot="1">
      <c r="A79" s="546"/>
      <c r="B79" s="534"/>
      <c r="C79" s="215"/>
      <c r="D79" s="216"/>
      <c r="E79" s="215"/>
      <c r="F79" s="216"/>
      <c r="G79" s="215"/>
      <c r="H79" s="215"/>
      <c r="I79" s="324"/>
    </row>
    <row r="80" spans="1:9" ht="15" hidden="1" thickTop="1">
      <c r="A80" s="541">
        <v>2</v>
      </c>
      <c r="B80" s="532" t="s">
        <v>115</v>
      </c>
      <c r="C80" s="210"/>
      <c r="D80" s="211"/>
      <c r="E80" s="210"/>
      <c r="F80" s="210"/>
      <c r="G80" s="210"/>
      <c r="H80" s="315" t="s">
        <v>167</v>
      </c>
      <c r="I80" s="318"/>
    </row>
    <row r="81" spans="1:9" ht="15" hidden="1" thickTop="1">
      <c r="A81" s="542"/>
      <c r="B81" s="533"/>
      <c r="C81" s="212"/>
      <c r="D81" s="213"/>
      <c r="E81" s="212"/>
      <c r="F81" s="214"/>
      <c r="G81" s="212"/>
      <c r="H81" s="327" t="s">
        <v>165</v>
      </c>
      <c r="I81" s="327"/>
    </row>
    <row r="82" spans="1:9" ht="15.6" hidden="1" thickTop="1" thickBot="1">
      <c r="A82" s="546"/>
      <c r="B82" s="534"/>
      <c r="C82" s="215"/>
      <c r="D82" s="216"/>
      <c r="E82" s="215"/>
      <c r="F82" s="216"/>
      <c r="G82" s="215"/>
      <c r="H82" s="220" t="s">
        <v>168</v>
      </c>
      <c r="I82" s="324"/>
    </row>
    <row r="83" spans="1:9" ht="15" hidden="1" thickTop="1">
      <c r="A83" s="541">
        <v>3</v>
      </c>
      <c r="B83" s="532" t="s">
        <v>116</v>
      </c>
      <c r="C83" s="315" t="s">
        <v>167</v>
      </c>
      <c r="D83" s="315" t="s">
        <v>167</v>
      </c>
      <c r="E83" s="315" t="s">
        <v>167</v>
      </c>
      <c r="F83" s="315" t="s">
        <v>167</v>
      </c>
      <c r="G83" s="315" t="s">
        <v>167</v>
      </c>
      <c r="H83" s="315" t="s">
        <v>167</v>
      </c>
      <c r="I83" s="318"/>
    </row>
    <row r="84" spans="1:9" ht="15" hidden="1" thickTop="1">
      <c r="A84" s="542"/>
      <c r="B84" s="533"/>
      <c r="C84" s="327" t="s">
        <v>165</v>
      </c>
      <c r="D84" s="327" t="s">
        <v>165</v>
      </c>
      <c r="E84" s="327" t="s">
        <v>165</v>
      </c>
      <c r="F84" s="327" t="s">
        <v>165</v>
      </c>
      <c r="G84" s="327" t="s">
        <v>165</v>
      </c>
      <c r="H84" s="327" t="s">
        <v>165</v>
      </c>
      <c r="I84" s="327"/>
    </row>
    <row r="85" spans="1:9" ht="15.6" hidden="1" thickTop="1" thickBot="1">
      <c r="A85" s="543"/>
      <c r="B85" s="538"/>
      <c r="C85" s="220" t="s">
        <v>168</v>
      </c>
      <c r="D85" s="220" t="s">
        <v>168</v>
      </c>
      <c r="E85" s="220" t="s">
        <v>168</v>
      </c>
      <c r="F85" s="220" t="s">
        <v>168</v>
      </c>
      <c r="G85" s="220" t="s">
        <v>168</v>
      </c>
      <c r="H85" s="220" t="s">
        <v>168</v>
      </c>
      <c r="I85" s="324"/>
    </row>
    <row r="86" spans="1:9" ht="15" hidden="1" thickTop="1">
      <c r="A86" s="205"/>
      <c r="B86" s="205"/>
      <c r="C86" s="205"/>
      <c r="D86" s="205"/>
      <c r="E86" s="205"/>
      <c r="F86" s="205"/>
      <c r="G86" s="205"/>
      <c r="H86" s="205"/>
      <c r="I86" s="205"/>
    </row>
    <row r="87" spans="1:9" ht="15" hidden="1" thickTop="1">
      <c r="A87" s="544" t="s">
        <v>31</v>
      </c>
      <c r="B87" s="536" t="s">
        <v>106</v>
      </c>
      <c r="C87" s="302">
        <f>I63+22</f>
        <v>400.11</v>
      </c>
      <c r="D87" s="203">
        <f t="shared" ref="D87:I87" si="7">C87+1</f>
        <v>401.11</v>
      </c>
      <c r="E87" s="203">
        <f t="shared" si="7"/>
        <v>402.11</v>
      </c>
      <c r="F87" s="203">
        <f t="shared" si="7"/>
        <v>403.11</v>
      </c>
      <c r="G87" s="203">
        <f t="shared" si="7"/>
        <v>404.11</v>
      </c>
      <c r="H87" s="203">
        <f t="shared" si="7"/>
        <v>405.11</v>
      </c>
      <c r="I87" s="302">
        <f t="shared" si="7"/>
        <v>406.11</v>
      </c>
    </row>
    <row r="88" spans="1:9" ht="15" hidden="1" thickTop="1">
      <c r="A88" s="545"/>
      <c r="B88" s="537"/>
      <c r="C88" s="208" t="s">
        <v>108</v>
      </c>
      <c r="D88" s="208" t="s">
        <v>109</v>
      </c>
      <c r="E88" s="208" t="s">
        <v>110</v>
      </c>
      <c r="F88" s="208" t="s">
        <v>111</v>
      </c>
      <c r="G88" s="208" t="s">
        <v>112</v>
      </c>
      <c r="H88" s="208" t="s">
        <v>113</v>
      </c>
      <c r="I88" s="209" t="s">
        <v>52</v>
      </c>
    </row>
    <row r="89" spans="1:9" ht="15" hidden="1" thickTop="1">
      <c r="A89" s="541">
        <v>1</v>
      </c>
      <c r="B89" s="532" t="s">
        <v>114</v>
      </c>
      <c r="C89" s="210"/>
      <c r="D89" s="211"/>
      <c r="E89" s="210"/>
      <c r="F89" s="210"/>
      <c r="G89" s="210"/>
      <c r="H89" s="210"/>
      <c r="I89" s="303"/>
    </row>
    <row r="90" spans="1:9" ht="15" hidden="1" thickTop="1">
      <c r="A90" s="542"/>
      <c r="B90" s="533"/>
      <c r="C90" s="212"/>
      <c r="D90" s="213"/>
      <c r="E90" s="212"/>
      <c r="F90" s="214"/>
      <c r="G90" s="212"/>
      <c r="H90" s="212"/>
      <c r="I90" s="212"/>
    </row>
    <row r="91" spans="1:9" ht="15.6" hidden="1" thickTop="1" thickBot="1">
      <c r="A91" s="546"/>
      <c r="B91" s="534"/>
      <c r="C91" s="215"/>
      <c r="D91" s="216"/>
      <c r="E91" s="215"/>
      <c r="F91" s="216"/>
      <c r="G91" s="215"/>
      <c r="H91" s="215"/>
      <c r="I91" s="220"/>
    </row>
    <row r="92" spans="1:9" ht="16.5" hidden="1" customHeight="1" thickTop="1">
      <c r="A92" s="541">
        <v>2</v>
      </c>
      <c r="B92" s="532" t="s">
        <v>115</v>
      </c>
      <c r="C92" s="210"/>
      <c r="D92" s="211"/>
      <c r="E92" s="210"/>
      <c r="F92" s="210"/>
      <c r="G92" s="210"/>
      <c r="H92" s="303"/>
      <c r="I92" s="315" t="s">
        <v>167</v>
      </c>
    </row>
    <row r="93" spans="1:9" ht="21" hidden="1" thickTop="1">
      <c r="A93" s="542"/>
      <c r="B93" s="533"/>
      <c r="C93" s="212"/>
      <c r="D93" s="213"/>
      <c r="E93" s="212"/>
      <c r="F93" s="214"/>
      <c r="G93" s="212"/>
      <c r="H93" s="212"/>
      <c r="I93" s="332" t="s">
        <v>169</v>
      </c>
    </row>
    <row r="94" spans="1:9" ht="15.6" hidden="1" thickTop="1" thickBot="1">
      <c r="A94" s="546"/>
      <c r="B94" s="534"/>
      <c r="C94" s="215"/>
      <c r="D94" s="216"/>
      <c r="E94" s="215"/>
      <c r="F94" s="216"/>
      <c r="G94" s="215"/>
      <c r="H94" s="220"/>
      <c r="I94" s="220" t="s">
        <v>168</v>
      </c>
    </row>
    <row r="95" spans="1:9" ht="19.5" hidden="1" customHeight="1" thickTop="1">
      <c r="A95" s="541">
        <v>3</v>
      </c>
      <c r="B95" s="532" t="s">
        <v>116</v>
      </c>
      <c r="C95" s="303"/>
      <c r="D95" s="303"/>
      <c r="E95" s="303"/>
      <c r="F95" s="315" t="s">
        <v>167</v>
      </c>
      <c r="G95" s="303"/>
      <c r="H95" s="315" t="s">
        <v>167</v>
      </c>
      <c r="I95" s="210"/>
    </row>
    <row r="96" spans="1:9" ht="21" hidden="1" thickTop="1">
      <c r="A96" s="542"/>
      <c r="B96" s="533"/>
      <c r="C96" s="212"/>
      <c r="D96" s="212"/>
      <c r="E96" s="212"/>
      <c r="F96" s="332" t="s">
        <v>169</v>
      </c>
      <c r="G96" s="212"/>
      <c r="H96" s="332" t="s">
        <v>169</v>
      </c>
      <c r="I96" s="312"/>
    </row>
    <row r="97" spans="1:9" ht="15.6" hidden="1" thickTop="1" thickBot="1">
      <c r="A97" s="543"/>
      <c r="B97" s="538"/>
      <c r="C97" s="220"/>
      <c r="D97" s="220"/>
      <c r="E97" s="220"/>
      <c r="F97" s="220" t="s">
        <v>168</v>
      </c>
      <c r="G97" s="220"/>
      <c r="H97" s="220" t="s">
        <v>168</v>
      </c>
      <c r="I97" s="220"/>
    </row>
    <row r="98" spans="1:9" ht="15" hidden="1" thickTop="1">
      <c r="A98" s="307"/>
      <c r="B98" s="308"/>
      <c r="C98" s="309"/>
      <c r="D98" s="309"/>
      <c r="E98" s="309"/>
      <c r="F98" s="309"/>
      <c r="G98" s="309"/>
      <c r="H98" s="309"/>
      <c r="I98" s="309"/>
    </row>
    <row r="99" spans="1:9" ht="15" hidden="1" thickTop="1">
      <c r="A99" s="544" t="s">
        <v>31</v>
      </c>
      <c r="B99" s="536" t="s">
        <v>106</v>
      </c>
      <c r="C99" s="302">
        <f>I87+1</f>
        <v>407.11</v>
      </c>
      <c r="D99" s="203">
        <f t="shared" ref="D99:I99" si="8">C99+1</f>
        <v>408.11</v>
      </c>
      <c r="E99" s="203">
        <f t="shared" si="8"/>
        <v>409.11</v>
      </c>
      <c r="F99" s="203">
        <f t="shared" si="8"/>
        <v>410.11</v>
      </c>
      <c r="G99" s="203">
        <f t="shared" si="8"/>
        <v>411.11</v>
      </c>
      <c r="H99" s="203">
        <f t="shared" si="8"/>
        <v>412.11</v>
      </c>
      <c r="I99" s="302">
        <f t="shared" si="8"/>
        <v>413.11</v>
      </c>
    </row>
    <row r="100" spans="1:9" ht="15" hidden="1" thickTop="1">
      <c r="A100" s="545"/>
      <c r="B100" s="537"/>
      <c r="C100" s="208" t="s">
        <v>108</v>
      </c>
      <c r="D100" s="208" t="s">
        <v>109</v>
      </c>
      <c r="E100" s="208" t="s">
        <v>110</v>
      </c>
      <c r="F100" s="208" t="s">
        <v>111</v>
      </c>
      <c r="G100" s="208" t="s">
        <v>112</v>
      </c>
      <c r="H100" s="208" t="s">
        <v>113</v>
      </c>
      <c r="I100" s="209" t="s">
        <v>52</v>
      </c>
    </row>
    <row r="101" spans="1:9" ht="15" hidden="1" thickTop="1">
      <c r="A101" s="541">
        <v>1</v>
      </c>
      <c r="B101" s="532" t="s">
        <v>114</v>
      </c>
      <c r="C101" s="210"/>
      <c r="D101" s="211"/>
      <c r="E101" s="210"/>
      <c r="F101" s="210"/>
      <c r="G101" s="210"/>
      <c r="H101" s="210"/>
      <c r="I101" s="303"/>
    </row>
    <row r="102" spans="1:9" ht="15" hidden="1" thickTop="1">
      <c r="A102" s="542"/>
      <c r="B102" s="533"/>
      <c r="C102" s="212"/>
      <c r="D102" s="213"/>
      <c r="E102" s="212"/>
      <c r="F102" s="214"/>
      <c r="G102" s="212"/>
      <c r="H102" s="212"/>
      <c r="I102" s="212"/>
    </row>
    <row r="103" spans="1:9" ht="15.6" hidden="1" thickTop="1" thickBot="1">
      <c r="A103" s="546"/>
      <c r="B103" s="534"/>
      <c r="C103" s="215"/>
      <c r="D103" s="216"/>
      <c r="E103" s="215"/>
      <c r="F103" s="216"/>
      <c r="G103" s="215"/>
      <c r="H103" s="215"/>
      <c r="I103" s="220"/>
    </row>
    <row r="104" spans="1:9" ht="15" hidden="1" thickTop="1">
      <c r="A104" s="541">
        <v>2</v>
      </c>
      <c r="B104" s="532" t="s">
        <v>115</v>
      </c>
      <c r="C104" s="210"/>
      <c r="D104" s="211"/>
      <c r="E104" s="210"/>
      <c r="F104" s="210"/>
      <c r="G104" s="210"/>
      <c r="H104" s="303"/>
      <c r="I104" s="303"/>
    </row>
    <row r="105" spans="1:9" ht="15" hidden="1" thickTop="1">
      <c r="A105" s="542"/>
      <c r="B105" s="533"/>
      <c r="C105" s="212"/>
      <c r="D105" s="213"/>
      <c r="E105" s="212"/>
      <c r="F105" s="214"/>
      <c r="G105" s="212"/>
      <c r="H105" s="212"/>
      <c r="I105" s="212"/>
    </row>
    <row r="106" spans="1:9" ht="15.6" hidden="1" thickTop="1" thickBot="1">
      <c r="A106" s="546"/>
      <c r="B106" s="534"/>
      <c r="C106" s="215"/>
      <c r="D106" s="216"/>
      <c r="E106" s="215"/>
      <c r="F106" s="216"/>
      <c r="G106" s="215"/>
      <c r="H106" s="220"/>
      <c r="I106" s="220"/>
    </row>
    <row r="107" spans="1:9" ht="15" hidden="1" thickTop="1">
      <c r="A107" s="541">
        <v>3</v>
      </c>
      <c r="B107" s="532" t="s">
        <v>116</v>
      </c>
      <c r="C107" s="326" t="s">
        <v>163</v>
      </c>
      <c r="D107" s="318"/>
      <c r="E107" s="318"/>
      <c r="F107" s="326" t="s">
        <v>163</v>
      </c>
      <c r="G107" s="318"/>
      <c r="H107" s="318"/>
      <c r="I107" s="210"/>
    </row>
    <row r="108" spans="1:9" ht="15" hidden="1" thickTop="1">
      <c r="A108" s="542"/>
      <c r="B108" s="533"/>
      <c r="C108" s="328" t="s">
        <v>165</v>
      </c>
      <c r="D108" s="327"/>
      <c r="E108" s="327"/>
      <c r="F108" s="328" t="s">
        <v>165</v>
      </c>
      <c r="G108" s="327"/>
      <c r="H108" s="327"/>
      <c r="I108" s="312"/>
    </row>
    <row r="109" spans="1:9" ht="15.6" hidden="1" thickTop="1" thickBot="1">
      <c r="A109" s="543"/>
      <c r="B109" s="538"/>
      <c r="C109" s="329" t="s">
        <v>164</v>
      </c>
      <c r="D109" s="324"/>
      <c r="E109" s="324"/>
      <c r="F109" s="329" t="s">
        <v>164</v>
      </c>
      <c r="G109" s="324"/>
      <c r="H109" s="324"/>
      <c r="I109" s="220"/>
    </row>
    <row r="110" spans="1:9" ht="15" hidden="1" thickTop="1">
      <c r="A110" s="307"/>
      <c r="B110" s="308"/>
      <c r="C110" s="309"/>
      <c r="D110" s="309"/>
      <c r="E110" s="309"/>
      <c r="F110" s="309"/>
      <c r="G110" s="309"/>
      <c r="H110" s="309"/>
      <c r="I110" s="309"/>
    </row>
    <row r="111" spans="1:9" ht="15" hidden="1" thickTop="1">
      <c r="A111" s="544" t="s">
        <v>31</v>
      </c>
      <c r="B111" s="536" t="s">
        <v>106</v>
      </c>
      <c r="C111" s="302">
        <f>I99+1</f>
        <v>414.11</v>
      </c>
      <c r="D111" s="203">
        <f t="shared" ref="D111:I111" si="9">C111+1</f>
        <v>415.11</v>
      </c>
      <c r="E111" s="203">
        <f t="shared" si="9"/>
        <v>416.11</v>
      </c>
      <c r="F111" s="203">
        <f t="shared" si="9"/>
        <v>417.11</v>
      </c>
      <c r="G111" s="203">
        <f t="shared" si="9"/>
        <v>418.11</v>
      </c>
      <c r="H111" s="203">
        <f t="shared" si="9"/>
        <v>419.11</v>
      </c>
      <c r="I111" s="302">
        <f t="shared" si="9"/>
        <v>420.11</v>
      </c>
    </row>
    <row r="112" spans="1:9" ht="15" hidden="1" thickTop="1">
      <c r="A112" s="545"/>
      <c r="B112" s="537"/>
      <c r="C112" s="208" t="s">
        <v>108</v>
      </c>
      <c r="D112" s="208" t="s">
        <v>109</v>
      </c>
      <c r="E112" s="208" t="s">
        <v>110</v>
      </c>
      <c r="F112" s="208" t="s">
        <v>111</v>
      </c>
      <c r="G112" s="208" t="s">
        <v>112</v>
      </c>
      <c r="H112" s="208" t="s">
        <v>113</v>
      </c>
      <c r="I112" s="209" t="s">
        <v>52</v>
      </c>
    </row>
    <row r="113" spans="1:9" ht="15" hidden="1" thickTop="1">
      <c r="A113" s="541">
        <v>1</v>
      </c>
      <c r="B113" s="532" t="s">
        <v>114</v>
      </c>
      <c r="C113" s="210"/>
      <c r="D113" s="211"/>
      <c r="E113" s="210"/>
      <c r="F113" s="210"/>
      <c r="G113" s="210"/>
      <c r="H113" s="210"/>
      <c r="I113" s="303"/>
    </row>
    <row r="114" spans="1:9" ht="15" hidden="1" thickTop="1">
      <c r="A114" s="542"/>
      <c r="B114" s="533"/>
      <c r="C114" s="212"/>
      <c r="D114" s="213"/>
      <c r="E114" s="212"/>
      <c r="F114" s="214"/>
      <c r="G114" s="212"/>
      <c r="H114" s="212"/>
      <c r="I114" s="212"/>
    </row>
    <row r="115" spans="1:9" ht="15.6" hidden="1" thickTop="1" thickBot="1">
      <c r="A115" s="546"/>
      <c r="B115" s="534"/>
      <c r="C115" s="215"/>
      <c r="D115" s="216"/>
      <c r="E115" s="215"/>
      <c r="F115" s="216"/>
      <c r="G115" s="215"/>
      <c r="H115" s="215"/>
      <c r="I115" s="220"/>
    </row>
    <row r="116" spans="1:9" ht="15" hidden="1" thickTop="1">
      <c r="A116" s="541">
        <v>2</v>
      </c>
      <c r="B116" s="532" t="s">
        <v>115</v>
      </c>
      <c r="C116" s="210"/>
      <c r="D116" s="211"/>
      <c r="E116" s="210"/>
      <c r="F116" s="210"/>
      <c r="G116" s="210"/>
      <c r="H116" s="303"/>
      <c r="I116" s="303"/>
    </row>
    <row r="117" spans="1:9" ht="15" hidden="1" thickTop="1">
      <c r="A117" s="542"/>
      <c r="B117" s="533"/>
      <c r="C117" s="212"/>
      <c r="D117" s="213"/>
      <c r="E117" s="212"/>
      <c r="F117" s="214"/>
      <c r="G117" s="212"/>
      <c r="H117" s="212"/>
      <c r="I117" s="212"/>
    </row>
    <row r="118" spans="1:9" ht="15.6" hidden="1" thickTop="1" thickBot="1">
      <c r="A118" s="546"/>
      <c r="B118" s="534"/>
      <c r="C118" s="215"/>
      <c r="D118" s="216"/>
      <c r="E118" s="215"/>
      <c r="F118" s="216"/>
      <c r="G118" s="215"/>
      <c r="H118" s="220"/>
      <c r="I118" s="220"/>
    </row>
    <row r="119" spans="1:9" ht="15" hidden="1" thickTop="1">
      <c r="A119" s="541">
        <v>3</v>
      </c>
      <c r="B119" s="532" t="s">
        <v>116</v>
      </c>
      <c r="C119" s="318"/>
      <c r="D119" s="318"/>
      <c r="E119" s="326" t="s">
        <v>163</v>
      </c>
      <c r="F119" s="318"/>
      <c r="G119" s="318"/>
      <c r="H119" s="318"/>
      <c r="I119" s="210"/>
    </row>
    <row r="120" spans="1:9" ht="15" hidden="1" thickTop="1">
      <c r="A120" s="542"/>
      <c r="B120" s="533"/>
      <c r="C120" s="327"/>
      <c r="D120" s="327"/>
      <c r="E120" s="328" t="s">
        <v>165</v>
      </c>
      <c r="F120" s="327"/>
      <c r="G120" s="327"/>
      <c r="H120" s="327"/>
      <c r="I120" s="312"/>
    </row>
    <row r="121" spans="1:9" ht="15.6" hidden="1" thickTop="1" thickBot="1">
      <c r="A121" s="543"/>
      <c r="B121" s="538"/>
      <c r="C121" s="324"/>
      <c r="D121" s="324"/>
      <c r="E121" s="329" t="s">
        <v>164</v>
      </c>
      <c r="F121" s="324"/>
      <c r="G121" s="324"/>
      <c r="H121" s="324"/>
      <c r="I121" s="220"/>
    </row>
    <row r="122" spans="1:9" ht="15" hidden="1" thickTop="1">
      <c r="A122" s="307"/>
      <c r="B122" s="308"/>
      <c r="C122" s="309"/>
      <c r="D122" s="309"/>
      <c r="E122" s="309"/>
      <c r="F122" s="309"/>
      <c r="G122" s="309"/>
      <c r="H122" s="309"/>
      <c r="I122" s="309"/>
    </row>
    <row r="123" spans="1:9" ht="15" hidden="1" thickTop="1">
      <c r="A123" s="544" t="s">
        <v>31</v>
      </c>
      <c r="B123" s="536" t="s">
        <v>106</v>
      </c>
      <c r="C123" s="302">
        <f>I111+1</f>
        <v>421.11</v>
      </c>
      <c r="D123" s="203">
        <f t="shared" ref="D123:I123" si="10">C123+1</f>
        <v>422.11</v>
      </c>
      <c r="E123" s="203">
        <f t="shared" si="10"/>
        <v>423.11</v>
      </c>
      <c r="F123" s="203">
        <f t="shared" si="10"/>
        <v>424.11</v>
      </c>
      <c r="G123" s="203">
        <f t="shared" si="10"/>
        <v>425.11</v>
      </c>
      <c r="H123" s="203">
        <f t="shared" si="10"/>
        <v>426.11</v>
      </c>
      <c r="I123" s="302">
        <f t="shared" si="10"/>
        <v>427.11</v>
      </c>
    </row>
    <row r="124" spans="1:9" ht="15" hidden="1" thickTop="1">
      <c r="A124" s="545"/>
      <c r="B124" s="537"/>
      <c r="C124" s="208" t="s">
        <v>108</v>
      </c>
      <c r="D124" s="208" t="s">
        <v>109</v>
      </c>
      <c r="E124" s="208" t="s">
        <v>110</v>
      </c>
      <c r="F124" s="208" t="s">
        <v>111</v>
      </c>
      <c r="G124" s="208" t="s">
        <v>112</v>
      </c>
      <c r="H124" s="208" t="s">
        <v>113</v>
      </c>
      <c r="I124" s="209" t="s">
        <v>52</v>
      </c>
    </row>
    <row r="125" spans="1:9" ht="15" hidden="1" thickTop="1">
      <c r="A125" s="541">
        <v>1</v>
      </c>
      <c r="B125" s="532" t="s">
        <v>114</v>
      </c>
      <c r="C125" s="210"/>
      <c r="D125" s="211"/>
      <c r="E125" s="210"/>
      <c r="F125" s="210"/>
      <c r="G125" s="210"/>
      <c r="H125" s="210"/>
      <c r="I125" s="303"/>
    </row>
    <row r="126" spans="1:9" ht="15" hidden="1" thickTop="1">
      <c r="A126" s="542"/>
      <c r="B126" s="533"/>
      <c r="C126" s="212"/>
      <c r="D126" s="213"/>
      <c r="E126" s="212"/>
      <c r="F126" s="214"/>
      <c r="G126" s="212"/>
      <c r="H126" s="212"/>
      <c r="I126" s="212"/>
    </row>
    <row r="127" spans="1:9" ht="15.6" hidden="1" thickTop="1" thickBot="1">
      <c r="A127" s="546"/>
      <c r="B127" s="534"/>
      <c r="C127" s="215"/>
      <c r="D127" s="216"/>
      <c r="E127" s="215"/>
      <c r="F127" s="216"/>
      <c r="G127" s="215"/>
      <c r="H127" s="215"/>
      <c r="I127" s="220"/>
    </row>
    <row r="128" spans="1:9" ht="15" hidden="1" thickTop="1">
      <c r="A128" s="541">
        <v>2</v>
      </c>
      <c r="B128" s="532" t="s">
        <v>115</v>
      </c>
      <c r="C128" s="210"/>
      <c r="D128" s="211"/>
      <c r="E128" s="210"/>
      <c r="F128" s="210"/>
      <c r="G128" s="210"/>
      <c r="H128" s="303"/>
      <c r="I128" s="303"/>
    </row>
    <row r="129" spans="1:9" ht="15" hidden="1" thickTop="1">
      <c r="A129" s="542"/>
      <c r="B129" s="533"/>
      <c r="C129" s="212"/>
      <c r="D129" s="213"/>
      <c r="E129" s="212"/>
      <c r="F129" s="214"/>
      <c r="G129" s="212"/>
      <c r="H129" s="212"/>
      <c r="I129" s="212"/>
    </row>
    <row r="130" spans="1:9" ht="15.6" hidden="1" thickTop="1" thickBot="1">
      <c r="A130" s="546"/>
      <c r="B130" s="534"/>
      <c r="C130" s="215"/>
      <c r="D130" s="216"/>
      <c r="E130" s="215"/>
      <c r="F130" s="216"/>
      <c r="G130" s="215"/>
      <c r="H130" s="220"/>
      <c r="I130" s="220"/>
    </row>
    <row r="131" spans="1:9" ht="15" hidden="1" thickTop="1">
      <c r="A131" s="541">
        <v>3</v>
      </c>
      <c r="B131" s="532" t="s">
        <v>116</v>
      </c>
      <c r="C131" s="318"/>
      <c r="D131" s="318" t="s">
        <v>170</v>
      </c>
      <c r="E131" s="318"/>
      <c r="F131" s="318"/>
      <c r="G131" s="318"/>
      <c r="H131" s="318"/>
      <c r="I131" s="210"/>
    </row>
    <row r="132" spans="1:9" ht="21" hidden="1" thickTop="1">
      <c r="A132" s="542"/>
      <c r="B132" s="533"/>
      <c r="C132" s="327"/>
      <c r="D132" s="333" t="s">
        <v>171</v>
      </c>
      <c r="E132" s="327"/>
      <c r="F132" s="327"/>
      <c r="G132" s="327"/>
      <c r="H132" s="327"/>
      <c r="I132" s="312"/>
    </row>
    <row r="133" spans="1:9" ht="15.6" hidden="1" thickTop="1" thickBot="1">
      <c r="A133" s="543"/>
      <c r="B133" s="538"/>
      <c r="C133" s="324"/>
      <c r="D133" s="324" t="s">
        <v>172</v>
      </c>
      <c r="E133" s="324"/>
      <c r="F133" s="324"/>
      <c r="G133" s="324"/>
      <c r="H133" s="324"/>
      <c r="I133" s="220"/>
    </row>
    <row r="134" spans="1:9" ht="15" hidden="1" thickTop="1">
      <c r="A134" s="205"/>
      <c r="B134" s="205"/>
      <c r="C134" s="205"/>
      <c r="D134" s="205"/>
      <c r="E134" s="205"/>
      <c r="F134" s="205"/>
      <c r="G134" s="205"/>
      <c r="H134" s="205"/>
      <c r="I134" s="205"/>
    </row>
    <row r="135" spans="1:9" ht="15" hidden="1" thickTop="1">
      <c r="A135" s="544" t="s">
        <v>31</v>
      </c>
      <c r="B135" s="536" t="s">
        <v>106</v>
      </c>
      <c r="C135" s="302">
        <f>I123+1</f>
        <v>428.11</v>
      </c>
      <c r="D135" s="203">
        <f t="shared" ref="D135:I135" si="11">C135+1</f>
        <v>429.11</v>
      </c>
      <c r="E135" s="203">
        <f t="shared" si="11"/>
        <v>430.11</v>
      </c>
      <c r="F135" s="203">
        <f t="shared" si="11"/>
        <v>431.11</v>
      </c>
      <c r="G135" s="203">
        <f t="shared" si="11"/>
        <v>432.11</v>
      </c>
      <c r="H135" s="203">
        <f t="shared" si="11"/>
        <v>433.11</v>
      </c>
      <c r="I135" s="302">
        <f t="shared" si="11"/>
        <v>434.11</v>
      </c>
    </row>
    <row r="136" spans="1:9" ht="15" hidden="1" thickTop="1">
      <c r="A136" s="545"/>
      <c r="B136" s="537"/>
      <c r="C136" s="208" t="s">
        <v>108</v>
      </c>
      <c r="D136" s="208" t="s">
        <v>109</v>
      </c>
      <c r="E136" s="208" t="s">
        <v>110</v>
      </c>
      <c r="F136" s="208" t="s">
        <v>111</v>
      </c>
      <c r="G136" s="208" t="s">
        <v>112</v>
      </c>
      <c r="H136" s="208" t="s">
        <v>113</v>
      </c>
      <c r="I136" s="209" t="s">
        <v>52</v>
      </c>
    </row>
    <row r="137" spans="1:9" ht="15" hidden="1" thickTop="1">
      <c r="A137" s="541">
        <v>1</v>
      </c>
      <c r="B137" s="532" t="s">
        <v>114</v>
      </c>
      <c r="C137" s="210"/>
      <c r="D137" s="211"/>
      <c r="E137" s="210"/>
      <c r="F137" s="210"/>
      <c r="G137" s="210"/>
      <c r="H137" s="210"/>
      <c r="I137" s="303"/>
    </row>
    <row r="138" spans="1:9" ht="15" hidden="1" thickTop="1">
      <c r="A138" s="542"/>
      <c r="B138" s="533"/>
      <c r="C138" s="212"/>
      <c r="D138" s="213"/>
      <c r="E138" s="212"/>
      <c r="F138" s="214"/>
      <c r="G138" s="212"/>
      <c r="H138" s="212"/>
      <c r="I138" s="212"/>
    </row>
    <row r="139" spans="1:9" ht="15.6" hidden="1" thickTop="1" thickBot="1">
      <c r="A139" s="546"/>
      <c r="B139" s="534"/>
      <c r="C139" s="215"/>
      <c r="D139" s="216"/>
      <c r="E139" s="215"/>
      <c r="F139" s="216"/>
      <c r="G139" s="215"/>
      <c r="H139" s="215"/>
      <c r="I139" s="220"/>
    </row>
    <row r="140" spans="1:9" ht="15" hidden="1" thickTop="1">
      <c r="A140" s="541">
        <v>2</v>
      </c>
      <c r="B140" s="532" t="s">
        <v>115</v>
      </c>
      <c r="C140" s="210"/>
      <c r="D140" s="211"/>
      <c r="E140" s="210"/>
      <c r="F140" s="210"/>
      <c r="G140" s="210"/>
      <c r="H140" s="303"/>
      <c r="I140" s="303"/>
    </row>
    <row r="141" spans="1:9" ht="15" hidden="1" thickTop="1">
      <c r="A141" s="542"/>
      <c r="B141" s="533"/>
      <c r="C141" s="212"/>
      <c r="D141" s="213"/>
      <c r="E141" s="212"/>
      <c r="F141" s="214"/>
      <c r="G141" s="212"/>
      <c r="H141" s="212"/>
      <c r="I141" s="212"/>
    </row>
    <row r="142" spans="1:9" ht="15.6" hidden="1" thickTop="1" thickBot="1">
      <c r="A142" s="546"/>
      <c r="B142" s="534"/>
      <c r="C142" s="215"/>
      <c r="D142" s="216"/>
      <c r="E142" s="215"/>
      <c r="F142" s="216"/>
      <c r="G142" s="215"/>
      <c r="H142" s="220"/>
      <c r="I142" s="220"/>
    </row>
    <row r="143" spans="1:9" ht="15" hidden="1" thickTop="1">
      <c r="A143" s="541">
        <v>3</v>
      </c>
      <c r="B143" s="532" t="s">
        <v>116</v>
      </c>
      <c r="C143" s="318"/>
      <c r="D143" s="318" t="s">
        <v>170</v>
      </c>
      <c r="E143" s="318"/>
      <c r="F143" s="334" t="s">
        <v>173</v>
      </c>
      <c r="G143" s="318"/>
      <c r="H143" s="334" t="s">
        <v>173</v>
      </c>
      <c r="I143" s="210"/>
    </row>
    <row r="144" spans="1:9" ht="21" hidden="1" thickTop="1">
      <c r="A144" s="542"/>
      <c r="B144" s="533"/>
      <c r="C144" s="327"/>
      <c r="D144" s="333" t="s">
        <v>171</v>
      </c>
      <c r="E144" s="327"/>
      <c r="F144" s="335" t="s">
        <v>174</v>
      </c>
      <c r="G144" s="327"/>
      <c r="H144" s="335" t="s">
        <v>174</v>
      </c>
      <c r="I144" s="312"/>
    </row>
    <row r="145" spans="1:9" ht="15.6" hidden="1" thickTop="1" thickBot="1">
      <c r="A145" s="543"/>
      <c r="B145" s="538"/>
      <c r="C145" s="324"/>
      <c r="D145" s="324" t="s">
        <v>172</v>
      </c>
      <c r="E145" s="324"/>
      <c r="F145" s="336" t="s">
        <v>175</v>
      </c>
      <c r="G145" s="324"/>
      <c r="H145" s="336" t="s">
        <v>175</v>
      </c>
      <c r="I145" s="220"/>
    </row>
    <row r="146" spans="1:9" ht="15" hidden="1" thickTop="1">
      <c r="A146" s="205"/>
      <c r="B146" s="205"/>
      <c r="C146" s="205"/>
      <c r="D146" s="205"/>
      <c r="E146" s="205"/>
      <c r="F146" s="205"/>
      <c r="G146" s="205"/>
      <c r="H146" s="205"/>
      <c r="I146" s="205"/>
    </row>
    <row r="147" spans="1:9" ht="15" hidden="1" thickTop="1">
      <c r="A147" s="544" t="s">
        <v>31</v>
      </c>
      <c r="B147" s="536" t="s">
        <v>106</v>
      </c>
      <c r="C147" s="302">
        <f>I135+1</f>
        <v>435.11</v>
      </c>
      <c r="D147" s="203">
        <f t="shared" ref="D147:I147" si="12">C147+1</f>
        <v>436.11</v>
      </c>
      <c r="E147" s="203">
        <f t="shared" si="12"/>
        <v>437.11</v>
      </c>
      <c r="F147" s="203">
        <f t="shared" si="12"/>
        <v>438.11</v>
      </c>
      <c r="G147" s="203">
        <f t="shared" si="12"/>
        <v>439.11</v>
      </c>
      <c r="H147" s="203">
        <f t="shared" si="12"/>
        <v>440.11</v>
      </c>
      <c r="I147" s="302">
        <f t="shared" si="12"/>
        <v>441.11</v>
      </c>
    </row>
    <row r="148" spans="1:9" ht="15" hidden="1" thickTop="1">
      <c r="A148" s="545"/>
      <c r="B148" s="537"/>
      <c r="C148" s="208" t="s">
        <v>108</v>
      </c>
      <c r="D148" s="208" t="s">
        <v>109</v>
      </c>
      <c r="E148" s="208" t="s">
        <v>110</v>
      </c>
      <c r="F148" s="208" t="s">
        <v>111</v>
      </c>
      <c r="G148" s="208" t="s">
        <v>112</v>
      </c>
      <c r="H148" s="208" t="s">
        <v>113</v>
      </c>
      <c r="I148" s="209" t="s">
        <v>52</v>
      </c>
    </row>
    <row r="149" spans="1:9" ht="15" hidden="1" thickTop="1">
      <c r="A149" s="541">
        <v>1</v>
      </c>
      <c r="B149" s="532" t="s">
        <v>114</v>
      </c>
      <c r="C149" s="210"/>
      <c r="D149" s="211"/>
      <c r="E149" s="210"/>
      <c r="F149" s="210"/>
      <c r="G149" s="210"/>
      <c r="H149" s="210"/>
      <c r="I149" s="303"/>
    </row>
    <row r="150" spans="1:9" ht="15" hidden="1" thickTop="1">
      <c r="A150" s="542"/>
      <c r="B150" s="533"/>
      <c r="C150" s="212"/>
      <c r="D150" s="213"/>
      <c r="E150" s="212"/>
      <c r="F150" s="214"/>
      <c r="G150" s="212"/>
      <c r="H150" s="212"/>
      <c r="I150" s="212"/>
    </row>
    <row r="151" spans="1:9" ht="15.6" hidden="1" thickTop="1" thickBot="1">
      <c r="A151" s="546"/>
      <c r="B151" s="534"/>
      <c r="C151" s="215"/>
      <c r="D151" s="216"/>
      <c r="E151" s="215"/>
      <c r="F151" s="216"/>
      <c r="G151" s="215"/>
      <c r="H151" s="215"/>
      <c r="I151" s="220"/>
    </row>
    <row r="152" spans="1:9" ht="15" hidden="1" thickTop="1">
      <c r="A152" s="541">
        <v>2</v>
      </c>
      <c r="B152" s="532" t="s">
        <v>115</v>
      </c>
      <c r="C152" s="210"/>
      <c r="D152" s="211"/>
      <c r="E152" s="210"/>
      <c r="F152" s="210"/>
      <c r="G152" s="210"/>
      <c r="H152" s="303"/>
      <c r="I152" s="303"/>
    </row>
    <row r="153" spans="1:9" ht="15" hidden="1" thickTop="1">
      <c r="A153" s="542"/>
      <c r="B153" s="533"/>
      <c r="C153" s="212"/>
      <c r="D153" s="213"/>
      <c r="E153" s="212"/>
      <c r="F153" s="214"/>
      <c r="G153" s="212"/>
      <c r="H153" s="212"/>
      <c r="I153" s="212"/>
    </row>
    <row r="154" spans="1:9" ht="15.6" hidden="1" thickTop="1" thickBot="1">
      <c r="A154" s="546"/>
      <c r="B154" s="534"/>
      <c r="C154" s="215"/>
      <c r="D154" s="216"/>
      <c r="E154" s="215"/>
      <c r="F154" s="216"/>
      <c r="G154" s="215"/>
      <c r="H154" s="220"/>
      <c r="I154" s="220"/>
    </row>
    <row r="155" spans="1:9" ht="15" hidden="1" thickTop="1">
      <c r="A155" s="541">
        <v>3</v>
      </c>
      <c r="B155" s="532" t="s">
        <v>116</v>
      </c>
      <c r="C155" s="318"/>
      <c r="D155" s="318" t="s">
        <v>170</v>
      </c>
      <c r="E155" s="318"/>
      <c r="F155" s="334" t="s">
        <v>173</v>
      </c>
      <c r="G155" s="318"/>
      <c r="H155" s="318"/>
      <c r="I155" s="210"/>
    </row>
    <row r="156" spans="1:9" ht="21" hidden="1" thickTop="1">
      <c r="A156" s="542"/>
      <c r="B156" s="533"/>
      <c r="C156" s="327"/>
      <c r="D156" s="333" t="s">
        <v>171</v>
      </c>
      <c r="E156" s="327"/>
      <c r="F156" s="335" t="s">
        <v>174</v>
      </c>
      <c r="G156" s="327"/>
      <c r="H156" s="327"/>
      <c r="I156" s="312"/>
    </row>
    <row r="157" spans="1:9" ht="15.6" hidden="1" thickTop="1" thickBot="1">
      <c r="A157" s="543"/>
      <c r="B157" s="538"/>
      <c r="C157" s="324"/>
      <c r="D157" s="324" t="s">
        <v>172</v>
      </c>
      <c r="E157" s="324"/>
      <c r="F157" s="336" t="s">
        <v>175</v>
      </c>
      <c r="G157" s="324"/>
      <c r="H157" s="324"/>
      <c r="I157" s="220"/>
    </row>
    <row r="158" spans="1:9" ht="15" thickTop="1">
      <c r="A158" s="205"/>
      <c r="B158" s="205"/>
      <c r="C158" s="205"/>
      <c r="D158" s="205"/>
      <c r="E158" s="205"/>
      <c r="F158" s="205"/>
      <c r="G158" s="205"/>
      <c r="H158" s="205"/>
      <c r="I158" s="205"/>
    </row>
    <row r="159" spans="1:9" ht="15" hidden="1" thickTop="1">
      <c r="A159" s="544" t="s">
        <v>31</v>
      </c>
      <c r="B159" s="536" t="s">
        <v>106</v>
      </c>
      <c r="C159" s="302">
        <f>I147+1</f>
        <v>442.11</v>
      </c>
      <c r="D159" s="203">
        <f t="shared" ref="D159:I159" si="13">C159+1</f>
        <v>443.11</v>
      </c>
      <c r="E159" s="203">
        <f t="shared" si="13"/>
        <v>444.11</v>
      </c>
      <c r="F159" s="203">
        <f t="shared" si="13"/>
        <v>445.11</v>
      </c>
      <c r="G159" s="203">
        <f t="shared" si="13"/>
        <v>446.11</v>
      </c>
      <c r="H159" s="203">
        <f t="shared" si="13"/>
        <v>447.11</v>
      </c>
      <c r="I159" s="302">
        <f t="shared" si="13"/>
        <v>448.11</v>
      </c>
    </row>
    <row r="160" spans="1:9" hidden="1">
      <c r="A160" s="545"/>
      <c r="B160" s="537"/>
      <c r="C160" s="208" t="s">
        <v>108</v>
      </c>
      <c r="D160" s="208" t="s">
        <v>109</v>
      </c>
      <c r="E160" s="208" t="s">
        <v>110</v>
      </c>
      <c r="F160" s="208" t="s">
        <v>111</v>
      </c>
      <c r="G160" s="208" t="s">
        <v>112</v>
      </c>
      <c r="H160" s="208" t="s">
        <v>113</v>
      </c>
      <c r="I160" s="209" t="s">
        <v>52</v>
      </c>
    </row>
    <row r="161" spans="1:9" hidden="1">
      <c r="A161" s="541">
        <v>1</v>
      </c>
      <c r="B161" s="532" t="s">
        <v>114</v>
      </c>
      <c r="C161" s="210"/>
      <c r="D161" s="211"/>
      <c r="E161" s="210"/>
      <c r="F161" s="210"/>
      <c r="G161" s="210"/>
      <c r="H161" s="210"/>
      <c r="I161" s="337" t="s">
        <v>170</v>
      </c>
    </row>
    <row r="162" spans="1:9" hidden="1">
      <c r="A162" s="542"/>
      <c r="B162" s="533"/>
      <c r="C162" s="212"/>
      <c r="D162" s="213"/>
      <c r="E162" s="212"/>
      <c r="F162" s="214"/>
      <c r="G162" s="212"/>
      <c r="H162" s="212"/>
      <c r="I162" s="333" t="s">
        <v>176</v>
      </c>
    </row>
    <row r="163" spans="1:9" ht="15" hidden="1" thickBot="1">
      <c r="A163" s="546"/>
      <c r="B163" s="534"/>
      <c r="C163" s="215"/>
      <c r="D163" s="216"/>
      <c r="E163" s="215"/>
      <c r="F163" s="216"/>
      <c r="G163" s="215"/>
      <c r="H163" s="215"/>
      <c r="I163" s="338" t="s">
        <v>172</v>
      </c>
    </row>
    <row r="164" spans="1:9" hidden="1">
      <c r="A164" s="541">
        <v>2</v>
      </c>
      <c r="B164" s="532" t="s">
        <v>115</v>
      </c>
      <c r="C164" s="210"/>
      <c r="D164" s="211"/>
      <c r="E164" s="210"/>
      <c r="F164" s="210"/>
      <c r="G164" s="210"/>
      <c r="H164" s="337" t="s">
        <v>170</v>
      </c>
      <c r="I164" s="303"/>
    </row>
    <row r="165" spans="1:9" hidden="1">
      <c r="A165" s="542"/>
      <c r="B165" s="533"/>
      <c r="C165" s="212"/>
      <c r="D165" s="213"/>
      <c r="E165" s="212"/>
      <c r="F165" s="214"/>
      <c r="G165" s="212"/>
      <c r="H165" s="339" t="s">
        <v>174</v>
      </c>
      <c r="I165" s="212"/>
    </row>
    <row r="166" spans="1:9" ht="15" hidden="1" thickBot="1">
      <c r="A166" s="546"/>
      <c r="B166" s="534"/>
      <c r="C166" s="215"/>
      <c r="D166" s="216"/>
      <c r="E166" s="215"/>
      <c r="F166" s="216"/>
      <c r="G166" s="215"/>
      <c r="H166" s="338" t="s">
        <v>172</v>
      </c>
      <c r="I166" s="220"/>
    </row>
    <row r="167" spans="1:9" hidden="1">
      <c r="A167" s="541">
        <v>3</v>
      </c>
      <c r="B167" s="532" t="s">
        <v>116</v>
      </c>
      <c r="C167" s="318"/>
      <c r="D167" s="337" t="s">
        <v>170</v>
      </c>
      <c r="E167" s="337" t="s">
        <v>170</v>
      </c>
      <c r="F167" s="337" t="s">
        <v>170</v>
      </c>
      <c r="G167" s="337" t="s">
        <v>170</v>
      </c>
      <c r="H167" s="337" t="s">
        <v>170</v>
      </c>
      <c r="I167" s="210"/>
    </row>
    <row r="168" spans="1:9" hidden="1">
      <c r="A168" s="542"/>
      <c r="B168" s="533"/>
      <c r="C168" s="327"/>
      <c r="D168" s="333" t="s">
        <v>174</v>
      </c>
      <c r="E168" s="333" t="s">
        <v>174</v>
      </c>
      <c r="F168" s="333" t="s">
        <v>174</v>
      </c>
      <c r="G168" s="333" t="s">
        <v>176</v>
      </c>
      <c r="H168" s="333" t="s">
        <v>176</v>
      </c>
      <c r="I168" s="312"/>
    </row>
    <row r="169" spans="1:9" ht="15" hidden="1" thickBot="1">
      <c r="A169" s="543"/>
      <c r="B169" s="538"/>
      <c r="C169" s="324"/>
      <c r="D169" s="338" t="s">
        <v>172</v>
      </c>
      <c r="E169" s="338" t="s">
        <v>172</v>
      </c>
      <c r="F169" s="338" t="s">
        <v>172</v>
      </c>
      <c r="G169" s="338" t="s">
        <v>172</v>
      </c>
      <c r="H169" s="338" t="s">
        <v>172</v>
      </c>
      <c r="I169" s="220"/>
    </row>
    <row r="170" spans="1:9" hidden="1">
      <c r="A170" s="205"/>
      <c r="B170" s="205"/>
      <c r="C170" s="205"/>
      <c r="D170" s="205"/>
      <c r="E170" s="205"/>
      <c r="F170" s="205"/>
      <c r="G170" s="205"/>
      <c r="H170" s="205"/>
      <c r="I170" s="205"/>
    </row>
    <row r="171" spans="1:9" ht="15" hidden="1" thickTop="1">
      <c r="A171" s="544" t="s">
        <v>31</v>
      </c>
      <c r="B171" s="536" t="s">
        <v>106</v>
      </c>
      <c r="C171" s="302">
        <f>I159+1</f>
        <v>449.11</v>
      </c>
      <c r="D171" s="203">
        <f t="shared" ref="D171:I171" si="14">C171+1</f>
        <v>450.11</v>
      </c>
      <c r="E171" s="203">
        <f t="shared" si="14"/>
        <v>451.11</v>
      </c>
      <c r="F171" s="203">
        <f t="shared" si="14"/>
        <v>452.11</v>
      </c>
      <c r="G171" s="203">
        <f t="shared" si="14"/>
        <v>453.11</v>
      </c>
      <c r="H171" s="203">
        <f t="shared" si="14"/>
        <v>454.11</v>
      </c>
      <c r="I171" s="302">
        <f t="shared" si="14"/>
        <v>455.11</v>
      </c>
    </row>
    <row r="172" spans="1:9" hidden="1">
      <c r="A172" s="545"/>
      <c r="B172" s="537"/>
      <c r="C172" s="208" t="s">
        <v>108</v>
      </c>
      <c r="D172" s="208" t="s">
        <v>109</v>
      </c>
      <c r="E172" s="208" t="s">
        <v>110</v>
      </c>
      <c r="F172" s="208" t="s">
        <v>111</v>
      </c>
      <c r="G172" s="208" t="s">
        <v>112</v>
      </c>
      <c r="H172" s="208" t="s">
        <v>113</v>
      </c>
      <c r="I172" s="209" t="s">
        <v>52</v>
      </c>
    </row>
    <row r="173" spans="1:9" hidden="1">
      <c r="A173" s="541">
        <v>1</v>
      </c>
      <c r="B173" s="532" t="s">
        <v>114</v>
      </c>
      <c r="C173" s="210"/>
      <c r="D173" s="340"/>
      <c r="E173" s="317"/>
      <c r="F173" s="317"/>
      <c r="G173" s="317"/>
      <c r="H173" s="317"/>
      <c r="I173" s="318"/>
    </row>
    <row r="174" spans="1:9" hidden="1">
      <c r="A174" s="542"/>
      <c r="B174" s="533"/>
      <c r="C174" s="212"/>
      <c r="D174" s="327"/>
      <c r="E174" s="320"/>
      <c r="F174" s="319"/>
      <c r="G174" s="320"/>
      <c r="H174" s="320"/>
      <c r="I174" s="339"/>
    </row>
    <row r="175" spans="1:9" ht="15" hidden="1" thickBot="1">
      <c r="A175" s="546"/>
      <c r="B175" s="534"/>
      <c r="C175" s="215"/>
      <c r="D175" s="322"/>
      <c r="E175" s="323"/>
      <c r="F175" s="322"/>
      <c r="G175" s="323"/>
      <c r="H175" s="323"/>
      <c r="I175" s="324"/>
    </row>
    <row r="176" spans="1:9" hidden="1">
      <c r="A176" s="541">
        <v>2</v>
      </c>
      <c r="B176" s="532" t="s">
        <v>115</v>
      </c>
      <c r="C176" s="210"/>
      <c r="D176" s="340"/>
      <c r="E176" s="317"/>
      <c r="F176" s="317"/>
      <c r="G176" s="317"/>
      <c r="H176" s="318"/>
      <c r="I176" s="341"/>
    </row>
    <row r="177" spans="1:9" hidden="1">
      <c r="A177" s="542"/>
      <c r="B177" s="533"/>
      <c r="C177" s="212"/>
      <c r="D177" s="327"/>
      <c r="E177" s="320"/>
      <c r="F177" s="319"/>
      <c r="G177" s="320"/>
      <c r="H177" s="339"/>
      <c r="I177" s="320"/>
    </row>
    <row r="178" spans="1:9" ht="15" hidden="1" thickBot="1">
      <c r="A178" s="546"/>
      <c r="B178" s="534"/>
      <c r="C178" s="215"/>
      <c r="D178" s="322"/>
      <c r="E178" s="323"/>
      <c r="F178" s="322"/>
      <c r="G178" s="323"/>
      <c r="H178" s="324"/>
      <c r="I178" s="324"/>
    </row>
    <row r="179" spans="1:9" hidden="1">
      <c r="A179" s="541">
        <v>3</v>
      </c>
      <c r="B179" s="532" t="s">
        <v>116</v>
      </c>
      <c r="C179" s="318"/>
      <c r="D179" s="318"/>
      <c r="E179" s="318"/>
      <c r="F179" s="334" t="s">
        <v>173</v>
      </c>
      <c r="G179" s="318"/>
      <c r="H179" s="318"/>
      <c r="I179" s="317"/>
    </row>
    <row r="180" spans="1:9" hidden="1">
      <c r="A180" s="542"/>
      <c r="B180" s="533"/>
      <c r="C180" s="327"/>
      <c r="D180" s="339"/>
      <c r="E180" s="339"/>
      <c r="F180" s="335" t="s">
        <v>174</v>
      </c>
      <c r="G180" s="339"/>
      <c r="H180" s="339"/>
      <c r="I180" s="325"/>
    </row>
    <row r="181" spans="1:9" ht="15" hidden="1" thickBot="1">
      <c r="A181" s="543"/>
      <c r="B181" s="538"/>
      <c r="C181" s="324"/>
      <c r="D181" s="324"/>
      <c r="E181" s="324"/>
      <c r="F181" s="336" t="s">
        <v>175</v>
      </c>
      <c r="G181" s="324"/>
      <c r="H181" s="324"/>
      <c r="I181" s="324"/>
    </row>
    <row r="182" spans="1:9" hidden="1">
      <c r="A182" s="205"/>
      <c r="B182" s="205"/>
      <c r="C182" s="205"/>
      <c r="D182" s="205"/>
      <c r="E182" s="205"/>
      <c r="F182" s="205"/>
      <c r="G182" s="205"/>
      <c r="H182" s="205"/>
      <c r="I182" s="205"/>
    </row>
    <row r="183" spans="1:9" ht="15" hidden="1" thickTop="1">
      <c r="A183" s="544" t="s">
        <v>31</v>
      </c>
      <c r="B183" s="536" t="s">
        <v>106</v>
      </c>
      <c r="C183" s="302">
        <f>I171+1</f>
        <v>456.11</v>
      </c>
      <c r="D183" s="203">
        <f t="shared" ref="D183:I183" si="15">C183+1</f>
        <v>457.11</v>
      </c>
      <c r="E183" s="203">
        <f t="shared" si="15"/>
        <v>458.11</v>
      </c>
      <c r="F183" s="203">
        <f t="shared" si="15"/>
        <v>459.11</v>
      </c>
      <c r="G183" s="203">
        <f t="shared" si="15"/>
        <v>460.11</v>
      </c>
      <c r="H183" s="203">
        <f t="shared" si="15"/>
        <v>461.11</v>
      </c>
      <c r="I183" s="302">
        <f t="shared" si="15"/>
        <v>462.11</v>
      </c>
    </row>
    <row r="184" spans="1:9" hidden="1">
      <c r="A184" s="545"/>
      <c r="B184" s="537"/>
      <c r="C184" s="208" t="s">
        <v>108</v>
      </c>
      <c r="D184" s="208" t="s">
        <v>109</v>
      </c>
      <c r="E184" s="208" t="s">
        <v>110</v>
      </c>
      <c r="F184" s="208" t="s">
        <v>111</v>
      </c>
      <c r="G184" s="208" t="s">
        <v>112</v>
      </c>
      <c r="H184" s="208" t="s">
        <v>113</v>
      </c>
      <c r="I184" s="209" t="s">
        <v>52</v>
      </c>
    </row>
    <row r="185" spans="1:9" hidden="1">
      <c r="A185" s="541">
        <v>1</v>
      </c>
      <c r="B185" s="532" t="s">
        <v>114</v>
      </c>
      <c r="C185" s="210"/>
      <c r="D185" s="340"/>
      <c r="E185" s="317"/>
      <c r="F185" s="317"/>
      <c r="G185" s="317"/>
      <c r="H185" s="317"/>
      <c r="I185" s="318"/>
    </row>
    <row r="186" spans="1:9" hidden="1">
      <c r="A186" s="542"/>
      <c r="B186" s="533"/>
      <c r="C186" s="212"/>
      <c r="D186" s="327"/>
      <c r="E186" s="320"/>
      <c r="F186" s="319"/>
      <c r="G186" s="320"/>
      <c r="H186" s="320"/>
      <c r="I186" s="339"/>
    </row>
    <row r="187" spans="1:9" ht="15" hidden="1" thickBot="1">
      <c r="A187" s="546"/>
      <c r="B187" s="534"/>
      <c r="C187" s="215"/>
      <c r="D187" s="322"/>
      <c r="E187" s="323"/>
      <c r="F187" s="322"/>
      <c r="G187" s="323"/>
      <c r="H187" s="323"/>
      <c r="I187" s="324"/>
    </row>
    <row r="188" spans="1:9" hidden="1">
      <c r="A188" s="541">
        <v>2</v>
      </c>
      <c r="B188" s="532" t="s">
        <v>115</v>
      </c>
      <c r="C188" s="210"/>
      <c r="D188" s="340"/>
      <c r="E188" s="317"/>
      <c r="F188" s="317"/>
      <c r="G188" s="317"/>
      <c r="H188" s="318"/>
      <c r="I188" s="341"/>
    </row>
    <row r="189" spans="1:9" hidden="1">
      <c r="A189" s="542"/>
      <c r="B189" s="533"/>
      <c r="C189" s="212"/>
      <c r="D189" s="327"/>
      <c r="E189" s="320"/>
      <c r="F189" s="319"/>
      <c r="G189" s="320"/>
      <c r="H189" s="339"/>
      <c r="I189" s="320"/>
    </row>
    <row r="190" spans="1:9" ht="15" hidden="1" thickBot="1">
      <c r="A190" s="546"/>
      <c r="B190" s="534"/>
      <c r="C190" s="215"/>
      <c r="D190" s="322"/>
      <c r="E190" s="323"/>
      <c r="F190" s="322"/>
      <c r="G190" s="323"/>
      <c r="H190" s="324"/>
      <c r="I190" s="324"/>
    </row>
    <row r="191" spans="1:9" hidden="1">
      <c r="A191" s="541">
        <v>3</v>
      </c>
      <c r="B191" s="532" t="s">
        <v>116</v>
      </c>
      <c r="C191" s="318"/>
      <c r="D191" s="334" t="s">
        <v>173</v>
      </c>
      <c r="E191" s="334" t="s">
        <v>173</v>
      </c>
      <c r="F191" s="334" t="s">
        <v>173</v>
      </c>
      <c r="G191" s="318"/>
      <c r="H191" s="318"/>
      <c r="I191" s="317"/>
    </row>
    <row r="192" spans="1:9" hidden="1">
      <c r="A192" s="542"/>
      <c r="B192" s="533"/>
      <c r="C192" s="327"/>
      <c r="D192" s="335" t="s">
        <v>176</v>
      </c>
      <c r="E192" s="335" t="s">
        <v>176</v>
      </c>
      <c r="F192" s="335" t="s">
        <v>176</v>
      </c>
      <c r="G192" s="339"/>
      <c r="H192" s="339"/>
      <c r="I192" s="325"/>
    </row>
    <row r="193" spans="1:9" ht="15" hidden="1" thickBot="1">
      <c r="A193" s="543"/>
      <c r="B193" s="538"/>
      <c r="C193" s="324"/>
      <c r="D193" s="336" t="s">
        <v>175</v>
      </c>
      <c r="E193" s="336" t="s">
        <v>175</v>
      </c>
      <c r="F193" s="336" t="s">
        <v>175</v>
      </c>
      <c r="G193" s="324"/>
      <c r="H193" s="324"/>
      <c r="I193" s="324"/>
    </row>
    <row r="194" spans="1:9" hidden="1">
      <c r="A194" s="205"/>
      <c r="B194" s="205"/>
      <c r="C194" s="205"/>
      <c r="D194" s="205"/>
      <c r="E194" s="205"/>
      <c r="F194" s="205"/>
      <c r="G194" s="205"/>
      <c r="H194" s="205"/>
      <c r="I194" s="205"/>
    </row>
    <row r="195" spans="1:9" ht="15" hidden="1" thickTop="1">
      <c r="A195" s="544" t="s">
        <v>31</v>
      </c>
      <c r="B195" s="536" t="s">
        <v>106</v>
      </c>
      <c r="C195" s="302">
        <f>I183+1</f>
        <v>463.11</v>
      </c>
      <c r="D195" s="203">
        <f t="shared" ref="D195:I195" si="16">C195+1</f>
        <v>464.11</v>
      </c>
      <c r="E195" s="203">
        <f t="shared" si="16"/>
        <v>465.11</v>
      </c>
      <c r="F195" s="203">
        <f t="shared" si="16"/>
        <v>466.11</v>
      </c>
      <c r="G195" s="203">
        <f t="shared" si="16"/>
        <v>467.11</v>
      </c>
      <c r="H195" s="203">
        <f t="shared" si="16"/>
        <v>468.11</v>
      </c>
      <c r="I195" s="302">
        <f t="shared" si="16"/>
        <v>469.11</v>
      </c>
    </row>
    <row r="196" spans="1:9" hidden="1">
      <c r="A196" s="545"/>
      <c r="B196" s="537"/>
      <c r="C196" s="208" t="s">
        <v>108</v>
      </c>
      <c r="D196" s="208" t="s">
        <v>109</v>
      </c>
      <c r="E196" s="208" t="s">
        <v>110</v>
      </c>
      <c r="F196" s="208" t="s">
        <v>111</v>
      </c>
      <c r="G196" s="208" t="s">
        <v>112</v>
      </c>
      <c r="H196" s="208" t="s">
        <v>113</v>
      </c>
      <c r="I196" s="209" t="s">
        <v>52</v>
      </c>
    </row>
    <row r="197" spans="1:9" hidden="1">
      <c r="A197" s="541">
        <v>1</v>
      </c>
      <c r="B197" s="532" t="s">
        <v>114</v>
      </c>
      <c r="C197" s="210"/>
      <c r="D197" s="340"/>
      <c r="E197" s="317"/>
      <c r="F197" s="317"/>
      <c r="G197" s="317"/>
      <c r="H197" s="317"/>
      <c r="I197" s="318"/>
    </row>
    <row r="198" spans="1:9" hidden="1">
      <c r="A198" s="542"/>
      <c r="B198" s="533"/>
      <c r="C198" s="212"/>
      <c r="D198" s="327"/>
      <c r="E198" s="320"/>
      <c r="F198" s="319"/>
      <c r="G198" s="320"/>
      <c r="H198" s="320"/>
      <c r="I198" s="339"/>
    </row>
    <row r="199" spans="1:9" ht="15" hidden="1" thickBot="1">
      <c r="A199" s="546"/>
      <c r="B199" s="534"/>
      <c r="C199" s="215"/>
      <c r="D199" s="322"/>
      <c r="E199" s="323"/>
      <c r="F199" s="322"/>
      <c r="G199" s="323"/>
      <c r="H199" s="323"/>
      <c r="I199" s="324"/>
    </row>
    <row r="200" spans="1:9" hidden="1">
      <c r="A200" s="541">
        <v>2</v>
      </c>
      <c r="B200" s="532" t="s">
        <v>115</v>
      </c>
      <c r="C200" s="210"/>
      <c r="D200" s="340"/>
      <c r="E200" s="317"/>
      <c r="F200" s="317"/>
      <c r="G200" s="317"/>
      <c r="H200" s="318"/>
      <c r="I200" s="341"/>
    </row>
    <row r="201" spans="1:9" hidden="1">
      <c r="A201" s="542"/>
      <c r="B201" s="533"/>
      <c r="C201" s="212"/>
      <c r="D201" s="327"/>
      <c r="E201" s="320"/>
      <c r="F201" s="319"/>
      <c r="G201" s="320"/>
      <c r="H201" s="339"/>
      <c r="I201" s="320"/>
    </row>
    <row r="202" spans="1:9" ht="15" hidden="1" thickBot="1">
      <c r="A202" s="546"/>
      <c r="B202" s="534"/>
      <c r="C202" s="215"/>
      <c r="D202" s="322"/>
      <c r="E202" s="323"/>
      <c r="F202" s="322"/>
      <c r="G202" s="323"/>
      <c r="H202" s="324"/>
      <c r="I202" s="324"/>
    </row>
    <row r="203" spans="1:9" hidden="1">
      <c r="A203" s="541">
        <v>3</v>
      </c>
      <c r="B203" s="532" t="s">
        <v>116</v>
      </c>
      <c r="C203" s="318"/>
      <c r="D203" s="334" t="s">
        <v>173</v>
      </c>
      <c r="E203" s="334" t="s">
        <v>173</v>
      </c>
      <c r="F203" s="334" t="s">
        <v>173</v>
      </c>
      <c r="G203" s="318"/>
      <c r="H203" s="318"/>
      <c r="I203" s="317"/>
    </row>
    <row r="204" spans="1:9" hidden="1">
      <c r="A204" s="542"/>
      <c r="B204" s="533"/>
      <c r="C204" s="327"/>
      <c r="D204" s="335" t="s">
        <v>176</v>
      </c>
      <c r="E204" s="335" t="s">
        <v>176</v>
      </c>
      <c r="F204" s="335" t="s">
        <v>176</v>
      </c>
      <c r="G204" s="339"/>
      <c r="H204" s="339"/>
      <c r="I204" s="325"/>
    </row>
    <row r="205" spans="1:9" ht="15" hidden="1" thickBot="1">
      <c r="A205" s="543"/>
      <c r="B205" s="538"/>
      <c r="C205" s="324"/>
      <c r="D205" s="336" t="s">
        <v>175</v>
      </c>
      <c r="E205" s="336" t="s">
        <v>175</v>
      </c>
      <c r="F205" s="336" t="s">
        <v>175</v>
      </c>
      <c r="G205" s="324"/>
      <c r="H205" s="324"/>
      <c r="I205" s="324"/>
    </row>
    <row r="206" spans="1:9" hidden="1">
      <c r="A206" s="205"/>
      <c r="B206" s="205"/>
      <c r="C206" s="205"/>
      <c r="D206" s="205"/>
      <c r="E206" s="205"/>
      <c r="F206" s="205"/>
      <c r="G206" s="205"/>
      <c r="H206" s="205"/>
      <c r="I206" s="205"/>
    </row>
    <row r="207" spans="1:9" ht="15" hidden="1" thickTop="1">
      <c r="A207" s="544" t="s">
        <v>31</v>
      </c>
      <c r="B207" s="536" t="s">
        <v>106</v>
      </c>
      <c r="C207" s="302">
        <f>I195+57</f>
        <v>526.11</v>
      </c>
      <c r="D207" s="203">
        <f t="shared" ref="D207:I207" si="17">C207+1</f>
        <v>527.11</v>
      </c>
      <c r="E207" s="203">
        <f t="shared" si="17"/>
        <v>528.11</v>
      </c>
      <c r="F207" s="203">
        <f t="shared" si="17"/>
        <v>529.11</v>
      </c>
      <c r="G207" s="203">
        <f t="shared" si="17"/>
        <v>530.11</v>
      </c>
      <c r="H207" s="203">
        <f t="shared" si="17"/>
        <v>531.11</v>
      </c>
      <c r="I207" s="302">
        <f t="shared" si="17"/>
        <v>532.11</v>
      </c>
    </row>
    <row r="208" spans="1:9" hidden="1">
      <c r="A208" s="545"/>
      <c r="B208" s="537"/>
      <c r="C208" s="208" t="s">
        <v>108</v>
      </c>
      <c r="D208" s="208" t="s">
        <v>109</v>
      </c>
      <c r="E208" s="208" t="s">
        <v>110</v>
      </c>
      <c r="F208" s="208" t="s">
        <v>111</v>
      </c>
      <c r="G208" s="208" t="s">
        <v>112</v>
      </c>
      <c r="H208" s="208" t="s">
        <v>113</v>
      </c>
      <c r="I208" s="209" t="s">
        <v>52</v>
      </c>
    </row>
    <row r="209" spans="1:9" hidden="1">
      <c r="A209" s="541">
        <v>1</v>
      </c>
      <c r="B209" s="532" t="s">
        <v>114</v>
      </c>
      <c r="C209" s="210"/>
      <c r="D209" s="340"/>
      <c r="E209" s="317"/>
      <c r="F209" s="317"/>
      <c r="G209" s="317"/>
      <c r="H209" s="317"/>
      <c r="I209" s="318"/>
    </row>
    <row r="210" spans="1:9" hidden="1">
      <c r="A210" s="542"/>
      <c r="B210" s="533"/>
      <c r="C210" s="212"/>
      <c r="D210" s="327"/>
      <c r="E210" s="320"/>
      <c r="F210" s="319"/>
      <c r="G210" s="320"/>
      <c r="H210" s="320"/>
      <c r="I210" s="339"/>
    </row>
    <row r="211" spans="1:9" ht="15" hidden="1" thickBot="1">
      <c r="A211" s="546"/>
      <c r="B211" s="534"/>
      <c r="C211" s="215"/>
      <c r="D211" s="322"/>
      <c r="E211" s="323"/>
      <c r="F211" s="322"/>
      <c r="G211" s="323"/>
      <c r="H211" s="323"/>
      <c r="I211" s="324"/>
    </row>
    <row r="212" spans="1:9" hidden="1">
      <c r="A212" s="541">
        <v>2</v>
      </c>
      <c r="B212" s="532" t="s">
        <v>115</v>
      </c>
      <c r="C212" s="210"/>
      <c r="D212" s="340"/>
      <c r="E212" s="317"/>
      <c r="F212" s="317"/>
      <c r="G212" s="317"/>
      <c r="H212" s="318"/>
      <c r="I212" s="341"/>
    </row>
    <row r="213" spans="1:9" hidden="1">
      <c r="A213" s="542"/>
      <c r="B213" s="533"/>
      <c r="C213" s="212"/>
      <c r="D213" s="327"/>
      <c r="E213" s="320"/>
      <c r="F213" s="319"/>
      <c r="G213" s="320"/>
      <c r="H213" s="339"/>
      <c r="I213" s="320"/>
    </row>
    <row r="214" spans="1:9" ht="15" hidden="1" thickBot="1">
      <c r="A214" s="546"/>
      <c r="B214" s="534"/>
      <c r="C214" s="215"/>
      <c r="D214" s="322"/>
      <c r="E214" s="323"/>
      <c r="F214" s="322"/>
      <c r="G214" s="323"/>
      <c r="H214" s="324"/>
      <c r="I214" s="324"/>
    </row>
    <row r="215" spans="1:9" hidden="1">
      <c r="A215" s="541">
        <v>3</v>
      </c>
      <c r="B215" s="532" t="s">
        <v>116</v>
      </c>
      <c r="C215" s="326" t="s">
        <v>177</v>
      </c>
      <c r="D215" s="318"/>
      <c r="E215" s="326" t="s">
        <v>177</v>
      </c>
      <c r="F215" s="318"/>
      <c r="G215" s="326" t="s">
        <v>177</v>
      </c>
      <c r="H215" s="318"/>
      <c r="I215" s="317"/>
    </row>
    <row r="216" spans="1:9" ht="20.399999999999999" hidden="1">
      <c r="A216" s="542"/>
      <c r="B216" s="533"/>
      <c r="C216" s="339" t="s">
        <v>178</v>
      </c>
      <c r="D216" s="339"/>
      <c r="E216" s="339" t="s">
        <v>178</v>
      </c>
      <c r="F216" s="339"/>
      <c r="G216" s="339" t="s">
        <v>178</v>
      </c>
      <c r="H216" s="339"/>
      <c r="I216" s="325"/>
    </row>
    <row r="217" spans="1:9" ht="15" hidden="1" thickBot="1">
      <c r="A217" s="543"/>
      <c r="B217" s="538"/>
      <c r="C217" s="329" t="s">
        <v>179</v>
      </c>
      <c r="D217" s="324"/>
      <c r="E217" s="329" t="s">
        <v>179</v>
      </c>
      <c r="F217" s="324"/>
      <c r="G217" s="329" t="s">
        <v>179</v>
      </c>
      <c r="H217" s="324"/>
      <c r="I217" s="324"/>
    </row>
    <row r="218" spans="1:9" hidden="1">
      <c r="A218" s="205"/>
      <c r="B218" s="205"/>
      <c r="C218" s="205"/>
      <c r="D218" s="205"/>
      <c r="E218" s="205"/>
      <c r="F218" s="205"/>
      <c r="G218" s="205"/>
      <c r="H218" s="205"/>
      <c r="I218" s="205"/>
    </row>
    <row r="219" spans="1:9" ht="15" hidden="1" thickTop="1">
      <c r="A219" s="544" t="s">
        <v>31</v>
      </c>
      <c r="B219" s="536" t="s">
        <v>106</v>
      </c>
      <c r="C219" s="302">
        <f>I207+1</f>
        <v>533.11</v>
      </c>
      <c r="D219" s="203">
        <f t="shared" ref="D219:I219" si="18">C219+1</f>
        <v>534.11</v>
      </c>
      <c r="E219" s="203">
        <f t="shared" si="18"/>
        <v>535.11</v>
      </c>
      <c r="F219" s="203">
        <f t="shared" si="18"/>
        <v>536.11</v>
      </c>
      <c r="G219" s="203">
        <f t="shared" si="18"/>
        <v>537.11</v>
      </c>
      <c r="H219" s="203">
        <f t="shared" si="18"/>
        <v>538.11</v>
      </c>
      <c r="I219" s="302">
        <f t="shared" si="18"/>
        <v>539.11</v>
      </c>
    </row>
    <row r="220" spans="1:9" hidden="1">
      <c r="A220" s="545"/>
      <c r="B220" s="537"/>
      <c r="C220" s="208" t="s">
        <v>108</v>
      </c>
      <c r="D220" s="208" t="s">
        <v>109</v>
      </c>
      <c r="E220" s="208" t="s">
        <v>110</v>
      </c>
      <c r="F220" s="208" t="s">
        <v>111</v>
      </c>
      <c r="G220" s="208" t="s">
        <v>112</v>
      </c>
      <c r="H220" s="208" t="s">
        <v>113</v>
      </c>
      <c r="I220" s="209" t="s">
        <v>52</v>
      </c>
    </row>
    <row r="221" spans="1:9" hidden="1">
      <c r="A221" s="541">
        <v>1</v>
      </c>
      <c r="B221" s="532" t="s">
        <v>114</v>
      </c>
      <c r="C221" s="210"/>
      <c r="D221" s="340"/>
      <c r="E221" s="317"/>
      <c r="F221" s="317"/>
      <c r="G221" s="317"/>
      <c r="H221" s="317"/>
      <c r="I221" s="326" t="s">
        <v>177</v>
      </c>
    </row>
    <row r="222" spans="1:9" hidden="1">
      <c r="A222" s="542"/>
      <c r="B222" s="533"/>
      <c r="C222" s="212"/>
      <c r="D222" s="327"/>
      <c r="E222" s="320"/>
      <c r="F222" s="319"/>
      <c r="G222" s="320"/>
      <c r="H222" s="320"/>
      <c r="I222" s="342" t="s">
        <v>180</v>
      </c>
    </row>
    <row r="223" spans="1:9" ht="15" hidden="1" thickBot="1">
      <c r="A223" s="546"/>
      <c r="B223" s="534"/>
      <c r="C223" s="215"/>
      <c r="D223" s="322"/>
      <c r="E223" s="323"/>
      <c r="F223" s="322"/>
      <c r="G223" s="323"/>
      <c r="H223" s="323"/>
      <c r="I223" s="329" t="s">
        <v>179</v>
      </c>
    </row>
    <row r="224" spans="1:9" hidden="1">
      <c r="A224" s="541">
        <v>2</v>
      </c>
      <c r="B224" s="532" t="s">
        <v>115</v>
      </c>
      <c r="C224" s="210"/>
      <c r="D224" s="340"/>
      <c r="E224" s="317"/>
      <c r="F224" s="317"/>
      <c r="G224" s="317"/>
      <c r="H224" s="326" t="s">
        <v>177</v>
      </c>
      <c r="I224" s="326" t="s">
        <v>177</v>
      </c>
    </row>
    <row r="225" spans="1:9" hidden="1">
      <c r="A225" s="542"/>
      <c r="B225" s="533"/>
      <c r="C225" s="212"/>
      <c r="D225" s="327"/>
      <c r="E225" s="320"/>
      <c r="F225" s="319"/>
      <c r="G225" s="320"/>
      <c r="H225" s="342" t="s">
        <v>181</v>
      </c>
      <c r="I225" s="342" t="s">
        <v>180</v>
      </c>
    </row>
    <row r="226" spans="1:9" ht="15" hidden="1" thickBot="1">
      <c r="A226" s="546"/>
      <c r="B226" s="534"/>
      <c r="C226" s="215"/>
      <c r="D226" s="322"/>
      <c r="E226" s="323"/>
      <c r="F226" s="322"/>
      <c r="G226" s="323"/>
      <c r="H226" s="329" t="s">
        <v>179</v>
      </c>
      <c r="I226" s="329" t="s">
        <v>179</v>
      </c>
    </row>
    <row r="227" spans="1:9" hidden="1">
      <c r="A227" s="541">
        <v>3</v>
      </c>
      <c r="B227" s="532" t="s">
        <v>116</v>
      </c>
      <c r="C227" s="318"/>
      <c r="D227" s="318"/>
      <c r="E227" s="318"/>
      <c r="F227" s="326" t="s">
        <v>177</v>
      </c>
      <c r="G227" s="326" t="s">
        <v>177</v>
      </c>
      <c r="H227" s="318"/>
      <c r="I227" s="317"/>
    </row>
    <row r="228" spans="1:9" hidden="1">
      <c r="A228" s="542"/>
      <c r="B228" s="533"/>
      <c r="C228" s="339"/>
      <c r="D228" s="339"/>
      <c r="E228" s="339"/>
      <c r="F228" s="342" t="s">
        <v>180</v>
      </c>
      <c r="G228" s="342" t="s">
        <v>180</v>
      </c>
      <c r="H228" s="339"/>
      <c r="I228" s="325"/>
    </row>
    <row r="229" spans="1:9" ht="15" hidden="1" thickBot="1">
      <c r="A229" s="543"/>
      <c r="B229" s="538"/>
      <c r="C229" s="324"/>
      <c r="D229" s="324"/>
      <c r="E229" s="324"/>
      <c r="F229" s="329" t="s">
        <v>179</v>
      </c>
      <c r="G229" s="329" t="s">
        <v>179</v>
      </c>
      <c r="H229" s="324"/>
      <c r="I229" s="324"/>
    </row>
    <row r="230" spans="1:9" hidden="1">
      <c r="A230" s="205"/>
      <c r="B230" s="205"/>
      <c r="C230" s="205"/>
      <c r="D230" s="205"/>
      <c r="E230" s="205"/>
      <c r="F230" s="205"/>
      <c r="G230" s="205"/>
      <c r="H230" s="205"/>
      <c r="I230" s="205"/>
    </row>
    <row r="231" spans="1:9" ht="15" hidden="1" thickTop="1">
      <c r="A231" s="544" t="s">
        <v>31</v>
      </c>
      <c r="B231" s="536" t="s">
        <v>106</v>
      </c>
      <c r="C231" s="302">
        <f>I219+1</f>
        <v>540.11</v>
      </c>
      <c r="D231" s="203">
        <f t="shared" ref="D231:I231" si="19">C231+1</f>
        <v>541.11</v>
      </c>
      <c r="E231" s="203">
        <f t="shared" si="19"/>
        <v>542.11</v>
      </c>
      <c r="F231" s="203">
        <f t="shared" si="19"/>
        <v>543.11</v>
      </c>
      <c r="G231" s="203">
        <f t="shared" si="19"/>
        <v>544.11</v>
      </c>
      <c r="H231" s="203">
        <f t="shared" si="19"/>
        <v>545.11</v>
      </c>
      <c r="I231" s="302">
        <f t="shared" si="19"/>
        <v>546.11</v>
      </c>
    </row>
    <row r="232" spans="1:9" hidden="1">
      <c r="A232" s="545"/>
      <c r="B232" s="537"/>
      <c r="C232" s="208" t="s">
        <v>108</v>
      </c>
      <c r="D232" s="208" t="s">
        <v>109</v>
      </c>
      <c r="E232" s="208" t="s">
        <v>110</v>
      </c>
      <c r="F232" s="208" t="s">
        <v>111</v>
      </c>
      <c r="G232" s="208" t="s">
        <v>112</v>
      </c>
      <c r="H232" s="208" t="s">
        <v>113</v>
      </c>
      <c r="I232" s="209" t="s">
        <v>52</v>
      </c>
    </row>
    <row r="233" spans="1:9" hidden="1">
      <c r="A233" s="541">
        <v>1</v>
      </c>
      <c r="B233" s="532" t="s">
        <v>114</v>
      </c>
      <c r="C233" s="210"/>
      <c r="D233" s="340"/>
      <c r="E233" s="317"/>
      <c r="F233" s="317"/>
      <c r="G233" s="317"/>
      <c r="H233" s="317"/>
      <c r="I233" s="318"/>
    </row>
    <row r="234" spans="1:9" hidden="1">
      <c r="A234" s="542"/>
      <c r="B234" s="533"/>
      <c r="C234" s="212"/>
      <c r="D234" s="327"/>
      <c r="E234" s="320"/>
      <c r="F234" s="319"/>
      <c r="G234" s="320"/>
      <c r="H234" s="320"/>
      <c r="I234" s="339"/>
    </row>
    <row r="235" spans="1:9" ht="15" hidden="1" thickBot="1">
      <c r="A235" s="546"/>
      <c r="B235" s="534"/>
      <c r="C235" s="215"/>
      <c r="D235" s="322"/>
      <c r="E235" s="323"/>
      <c r="F235" s="322"/>
      <c r="G235" s="323"/>
      <c r="H235" s="323"/>
      <c r="I235" s="324"/>
    </row>
    <row r="236" spans="1:9" hidden="1">
      <c r="A236" s="541">
        <v>2</v>
      </c>
      <c r="B236" s="532" t="s">
        <v>115</v>
      </c>
      <c r="C236" s="210"/>
      <c r="D236" s="340"/>
      <c r="E236" s="317"/>
      <c r="F236" s="317"/>
      <c r="G236" s="317"/>
      <c r="H236" s="318"/>
      <c r="I236" s="318"/>
    </row>
    <row r="237" spans="1:9" hidden="1">
      <c r="A237" s="542"/>
      <c r="B237" s="533"/>
      <c r="C237" s="212"/>
      <c r="D237" s="327"/>
      <c r="E237" s="320"/>
      <c r="F237" s="319"/>
      <c r="G237" s="320"/>
      <c r="H237" s="339"/>
      <c r="I237" s="339"/>
    </row>
    <row r="238" spans="1:9" ht="15" hidden="1" thickBot="1">
      <c r="A238" s="546"/>
      <c r="B238" s="534"/>
      <c r="C238" s="215"/>
      <c r="D238" s="322"/>
      <c r="E238" s="323"/>
      <c r="F238" s="322"/>
      <c r="G238" s="323"/>
      <c r="H238" s="324"/>
      <c r="I238" s="324"/>
    </row>
    <row r="239" spans="1:9" hidden="1">
      <c r="A239" s="541">
        <v>3</v>
      </c>
      <c r="B239" s="532" t="s">
        <v>116</v>
      </c>
      <c r="C239" s="326" t="s">
        <v>177</v>
      </c>
      <c r="D239" s="326" t="s">
        <v>177</v>
      </c>
      <c r="E239" s="318"/>
      <c r="F239" s="318"/>
      <c r="G239" s="318"/>
      <c r="H239" s="318"/>
      <c r="I239" s="317"/>
    </row>
    <row r="240" spans="1:9" hidden="1">
      <c r="A240" s="542"/>
      <c r="B240" s="533"/>
      <c r="C240" s="342" t="s">
        <v>180</v>
      </c>
      <c r="D240" s="342" t="s">
        <v>180</v>
      </c>
      <c r="E240" s="339"/>
      <c r="F240" s="339"/>
      <c r="G240" s="339"/>
      <c r="H240" s="339"/>
      <c r="I240" s="325"/>
    </row>
    <row r="241" spans="1:9" ht="15" hidden="1" thickBot="1">
      <c r="A241" s="543"/>
      <c r="B241" s="538"/>
      <c r="C241" s="329" t="s">
        <v>179</v>
      </c>
      <c r="D241" s="329" t="s">
        <v>179</v>
      </c>
      <c r="E241" s="324"/>
      <c r="F241" s="324"/>
      <c r="G241" s="324"/>
      <c r="H241" s="324"/>
      <c r="I241" s="324"/>
    </row>
    <row r="242" spans="1:9" hidden="1">
      <c r="A242" s="205"/>
      <c r="B242" s="205"/>
      <c r="C242" s="205"/>
      <c r="D242" s="205"/>
      <c r="E242" s="205"/>
      <c r="F242" s="205"/>
      <c r="G242" s="205"/>
      <c r="H242" s="205"/>
      <c r="I242" s="205"/>
    </row>
    <row r="243" spans="1:9" ht="15" hidden="1" thickTop="1">
      <c r="A243" s="544" t="s">
        <v>31</v>
      </c>
      <c r="B243" s="536" t="s">
        <v>106</v>
      </c>
      <c r="C243" s="302">
        <f>I231+1</f>
        <v>547.11</v>
      </c>
      <c r="D243" s="203">
        <f t="shared" ref="D243:I243" si="20">C243+1</f>
        <v>548.11</v>
      </c>
      <c r="E243" s="203">
        <f t="shared" si="20"/>
        <v>549.11</v>
      </c>
      <c r="F243" s="203">
        <f t="shared" si="20"/>
        <v>550.11</v>
      </c>
      <c r="G243" s="203">
        <f t="shared" si="20"/>
        <v>551.11</v>
      </c>
      <c r="H243" s="203">
        <f t="shared" si="20"/>
        <v>552.11</v>
      </c>
      <c r="I243" s="302">
        <f t="shared" si="20"/>
        <v>553.11</v>
      </c>
    </row>
    <row r="244" spans="1:9" hidden="1">
      <c r="A244" s="545"/>
      <c r="B244" s="537"/>
      <c r="C244" s="208" t="s">
        <v>108</v>
      </c>
      <c r="D244" s="208" t="s">
        <v>109</v>
      </c>
      <c r="E244" s="208" t="s">
        <v>110</v>
      </c>
      <c r="F244" s="208" t="s">
        <v>111</v>
      </c>
      <c r="G244" s="208" t="s">
        <v>112</v>
      </c>
      <c r="H244" s="208" t="s">
        <v>113</v>
      </c>
      <c r="I244" s="209" t="s">
        <v>52</v>
      </c>
    </row>
    <row r="245" spans="1:9" hidden="1">
      <c r="A245" s="541">
        <v>1</v>
      </c>
      <c r="B245" s="532" t="s">
        <v>114</v>
      </c>
      <c r="C245" s="210"/>
      <c r="D245" s="340"/>
      <c r="E245" s="317"/>
      <c r="F245" s="317"/>
      <c r="G245" s="317"/>
      <c r="H245" s="317"/>
      <c r="I245" s="318"/>
    </row>
    <row r="246" spans="1:9" hidden="1">
      <c r="A246" s="542"/>
      <c r="B246" s="533"/>
      <c r="C246" s="212"/>
      <c r="D246" s="327"/>
      <c r="E246" s="320"/>
      <c r="F246" s="319"/>
      <c r="G246" s="320"/>
      <c r="H246" s="320"/>
      <c r="I246" s="339"/>
    </row>
    <row r="247" spans="1:9" ht="15" hidden="1" thickBot="1">
      <c r="A247" s="546"/>
      <c r="B247" s="534"/>
      <c r="C247" s="215"/>
      <c r="D247" s="322"/>
      <c r="E247" s="323"/>
      <c r="F247" s="322"/>
      <c r="G247" s="323"/>
      <c r="H247" s="323"/>
      <c r="I247" s="324"/>
    </row>
    <row r="248" spans="1:9" hidden="1">
      <c r="A248" s="541">
        <v>2</v>
      </c>
      <c r="B248" s="532" t="s">
        <v>115</v>
      </c>
      <c r="C248" s="210"/>
      <c r="D248" s="340"/>
      <c r="E248" s="317"/>
      <c r="F248" s="317"/>
      <c r="G248" s="317"/>
      <c r="H248" s="318"/>
      <c r="I248" s="318"/>
    </row>
    <row r="249" spans="1:9" hidden="1">
      <c r="A249" s="542"/>
      <c r="B249" s="533"/>
      <c r="C249" s="320"/>
      <c r="D249" s="327"/>
      <c r="E249" s="320"/>
      <c r="F249" s="319"/>
      <c r="G249" s="320"/>
      <c r="H249" s="339"/>
      <c r="I249" s="339"/>
    </row>
    <row r="250" spans="1:9" ht="15" hidden="1" thickBot="1">
      <c r="A250" s="546"/>
      <c r="B250" s="534"/>
      <c r="C250" s="323"/>
      <c r="D250" s="322"/>
      <c r="E250" s="323"/>
      <c r="F250" s="322"/>
      <c r="G250" s="323"/>
      <c r="H250" s="324"/>
      <c r="I250" s="324"/>
    </row>
    <row r="251" spans="1:9" hidden="1">
      <c r="A251" s="541">
        <v>3</v>
      </c>
      <c r="B251" s="532" t="s">
        <v>116</v>
      </c>
      <c r="C251" s="318"/>
      <c r="D251" s="318"/>
      <c r="E251" s="318"/>
      <c r="F251" s="318"/>
      <c r="G251" s="318"/>
      <c r="H251" s="318"/>
      <c r="I251" s="317"/>
    </row>
    <row r="252" spans="1:9" hidden="1">
      <c r="A252" s="542"/>
      <c r="B252" s="533"/>
      <c r="C252" s="339"/>
      <c r="D252" s="339"/>
      <c r="E252" s="339"/>
      <c r="F252" s="339"/>
      <c r="G252" s="339"/>
      <c r="H252" s="339"/>
      <c r="I252" s="325"/>
    </row>
    <row r="253" spans="1:9" ht="15" hidden="1" thickBot="1">
      <c r="A253" s="543"/>
      <c r="B253" s="538"/>
      <c r="C253" s="324"/>
      <c r="D253" s="324"/>
      <c r="E253" s="324"/>
      <c r="F253" s="324"/>
      <c r="G253" s="324"/>
      <c r="H253" s="324"/>
      <c r="I253" s="324"/>
    </row>
    <row r="254" spans="1:9" hidden="1">
      <c r="A254" s="205"/>
      <c r="B254" s="205"/>
      <c r="C254" s="205"/>
      <c r="D254" s="205"/>
      <c r="E254" s="205"/>
      <c r="F254" s="205"/>
      <c r="G254" s="205"/>
      <c r="H254" s="205"/>
      <c r="I254" s="205"/>
    </row>
    <row r="255" spans="1:9" ht="15" hidden="1" thickTop="1">
      <c r="A255" s="544" t="s">
        <v>31</v>
      </c>
      <c r="B255" s="536" t="s">
        <v>106</v>
      </c>
      <c r="C255" s="302">
        <f>I243+1</f>
        <v>554.11</v>
      </c>
      <c r="D255" s="203">
        <f t="shared" ref="D255:I255" si="21">C255+1</f>
        <v>555.11</v>
      </c>
      <c r="E255" s="203">
        <f t="shared" si="21"/>
        <v>556.11</v>
      </c>
      <c r="F255" s="203">
        <f t="shared" si="21"/>
        <v>557.11</v>
      </c>
      <c r="G255" s="203">
        <f t="shared" si="21"/>
        <v>558.11</v>
      </c>
      <c r="H255" s="203">
        <f t="shared" si="21"/>
        <v>559.11</v>
      </c>
      <c r="I255" s="302">
        <f t="shared" si="21"/>
        <v>560.11</v>
      </c>
    </row>
    <row r="256" spans="1:9" hidden="1">
      <c r="A256" s="545"/>
      <c r="B256" s="537"/>
      <c r="C256" s="208" t="s">
        <v>108</v>
      </c>
      <c r="D256" s="208" t="s">
        <v>109</v>
      </c>
      <c r="E256" s="208" t="s">
        <v>110</v>
      </c>
      <c r="F256" s="208" t="s">
        <v>111</v>
      </c>
      <c r="G256" s="208" t="s">
        <v>112</v>
      </c>
      <c r="H256" s="208" t="s">
        <v>113</v>
      </c>
      <c r="I256" s="209" t="s">
        <v>52</v>
      </c>
    </row>
    <row r="257" spans="1:9" hidden="1">
      <c r="A257" s="541">
        <v>1</v>
      </c>
      <c r="B257" s="532" t="s">
        <v>114</v>
      </c>
      <c r="C257" s="210"/>
      <c r="D257" s="340"/>
      <c r="E257" s="317"/>
      <c r="F257" s="317"/>
      <c r="G257" s="317"/>
      <c r="H257" s="317"/>
      <c r="I257" s="318"/>
    </row>
    <row r="258" spans="1:9" hidden="1">
      <c r="A258" s="542"/>
      <c r="B258" s="533"/>
      <c r="C258" s="212"/>
      <c r="D258" s="327"/>
      <c r="E258" s="320"/>
      <c r="F258" s="319"/>
      <c r="G258" s="320"/>
      <c r="H258" s="320"/>
      <c r="I258" s="339"/>
    </row>
    <row r="259" spans="1:9" ht="15" hidden="1" thickBot="1">
      <c r="A259" s="546"/>
      <c r="B259" s="534"/>
      <c r="C259" s="215"/>
      <c r="D259" s="322"/>
      <c r="E259" s="323"/>
      <c r="F259" s="322"/>
      <c r="G259" s="323"/>
      <c r="H259" s="323"/>
      <c r="I259" s="324"/>
    </row>
    <row r="260" spans="1:9" hidden="1">
      <c r="A260" s="541">
        <v>2</v>
      </c>
      <c r="B260" s="532" t="s">
        <v>115</v>
      </c>
      <c r="C260" s="210"/>
      <c r="D260" s="340"/>
      <c r="E260" s="317"/>
      <c r="F260" s="317"/>
      <c r="G260" s="317"/>
      <c r="H260" s="318"/>
      <c r="I260" s="318"/>
    </row>
    <row r="261" spans="1:9" hidden="1">
      <c r="A261" s="542"/>
      <c r="B261" s="533"/>
      <c r="C261" s="212"/>
      <c r="D261" s="327"/>
      <c r="E261" s="320"/>
      <c r="F261" s="319"/>
      <c r="G261" s="320"/>
      <c r="H261" s="339"/>
      <c r="I261" s="339"/>
    </row>
    <row r="262" spans="1:9" ht="15" hidden="1" thickBot="1">
      <c r="A262" s="546"/>
      <c r="B262" s="534"/>
      <c r="C262" s="323"/>
      <c r="D262" s="322"/>
      <c r="E262" s="323"/>
      <c r="F262" s="322"/>
      <c r="G262" s="323"/>
      <c r="H262" s="324"/>
      <c r="I262" s="324"/>
    </row>
    <row r="263" spans="1:9" hidden="1">
      <c r="A263" s="541">
        <v>3</v>
      </c>
      <c r="B263" s="532" t="s">
        <v>116</v>
      </c>
      <c r="C263" s="318"/>
      <c r="D263" s="318"/>
      <c r="E263" s="318"/>
      <c r="F263" s="318"/>
      <c r="G263" s="318"/>
      <c r="H263" s="318"/>
      <c r="I263" s="317"/>
    </row>
    <row r="264" spans="1:9" hidden="1">
      <c r="A264" s="542"/>
      <c r="B264" s="533"/>
      <c r="C264" s="339"/>
      <c r="D264" s="339"/>
      <c r="E264" s="339"/>
      <c r="F264" s="339"/>
      <c r="G264" s="339"/>
      <c r="H264" s="339"/>
      <c r="I264" s="325"/>
    </row>
    <row r="265" spans="1:9" ht="15" hidden="1" thickBot="1">
      <c r="A265" s="543"/>
      <c r="B265" s="538"/>
      <c r="C265" s="324"/>
      <c r="D265" s="324"/>
      <c r="E265" s="324"/>
      <c r="F265" s="324"/>
      <c r="G265" s="324"/>
      <c r="H265" s="324"/>
      <c r="I265" s="324"/>
    </row>
    <row r="266" spans="1:9" hidden="1">
      <c r="A266" s="205"/>
      <c r="B266" s="205"/>
      <c r="C266" s="205"/>
      <c r="D266" s="205"/>
      <c r="E266" s="205"/>
      <c r="F266" s="205"/>
      <c r="G266" s="205"/>
      <c r="H266" s="205"/>
      <c r="I266" s="205"/>
    </row>
    <row r="267" spans="1:9" ht="15" hidden="1" thickTop="1">
      <c r="A267" s="544" t="s">
        <v>31</v>
      </c>
      <c r="B267" s="536" t="s">
        <v>106</v>
      </c>
      <c r="C267" s="302">
        <f>I255+1</f>
        <v>561.11</v>
      </c>
      <c r="D267" s="203">
        <f t="shared" ref="D267:I267" si="22">C267+1</f>
        <v>562.11</v>
      </c>
      <c r="E267" s="203">
        <f t="shared" si="22"/>
        <v>563.11</v>
      </c>
      <c r="F267" s="203">
        <f t="shared" si="22"/>
        <v>564.11</v>
      </c>
      <c r="G267" s="203">
        <f t="shared" si="22"/>
        <v>565.11</v>
      </c>
      <c r="H267" s="203">
        <f t="shared" si="22"/>
        <v>566.11</v>
      </c>
      <c r="I267" s="302">
        <f t="shared" si="22"/>
        <v>567.11</v>
      </c>
    </row>
    <row r="268" spans="1:9" hidden="1">
      <c r="A268" s="545"/>
      <c r="B268" s="537"/>
      <c r="C268" s="208" t="s">
        <v>108</v>
      </c>
      <c r="D268" s="208" t="s">
        <v>109</v>
      </c>
      <c r="E268" s="208" t="s">
        <v>110</v>
      </c>
      <c r="F268" s="208" t="s">
        <v>111</v>
      </c>
      <c r="G268" s="208" t="s">
        <v>112</v>
      </c>
      <c r="H268" s="208" t="s">
        <v>113</v>
      </c>
      <c r="I268" s="209" t="s">
        <v>52</v>
      </c>
    </row>
    <row r="269" spans="1:9" hidden="1">
      <c r="A269" s="541">
        <v>1</v>
      </c>
      <c r="B269" s="532" t="s">
        <v>114</v>
      </c>
      <c r="C269" s="210"/>
      <c r="D269" s="340"/>
      <c r="E269" s="317"/>
      <c r="F269" s="317"/>
      <c r="G269" s="317"/>
      <c r="H269" s="317"/>
      <c r="I269" s="318"/>
    </row>
    <row r="270" spans="1:9" hidden="1">
      <c r="A270" s="542"/>
      <c r="B270" s="533"/>
      <c r="C270" s="212"/>
      <c r="D270" s="327"/>
      <c r="E270" s="320"/>
      <c r="F270" s="319"/>
      <c r="G270" s="320"/>
      <c r="H270" s="320"/>
      <c r="I270" s="339"/>
    </row>
    <row r="271" spans="1:9" ht="15" hidden="1" thickBot="1">
      <c r="A271" s="546"/>
      <c r="B271" s="534"/>
      <c r="C271" s="215"/>
      <c r="D271" s="322"/>
      <c r="E271" s="323"/>
      <c r="F271" s="322"/>
      <c r="G271" s="323"/>
      <c r="H271" s="323"/>
      <c r="I271" s="324"/>
    </row>
    <row r="272" spans="1:9" hidden="1">
      <c r="A272" s="541">
        <v>2</v>
      </c>
      <c r="B272" s="532" t="s">
        <v>115</v>
      </c>
      <c r="C272" s="210"/>
      <c r="D272" s="340"/>
      <c r="E272" s="317"/>
      <c r="F272" s="317"/>
      <c r="G272" s="317"/>
      <c r="H272" s="318"/>
      <c r="I272" s="318"/>
    </row>
    <row r="273" spans="1:9" hidden="1">
      <c r="A273" s="542"/>
      <c r="B273" s="533"/>
      <c r="C273" s="212"/>
      <c r="D273" s="327"/>
      <c r="E273" s="320"/>
      <c r="F273" s="319"/>
      <c r="G273" s="320"/>
      <c r="H273" s="339"/>
      <c r="I273" s="339"/>
    </row>
    <row r="274" spans="1:9" ht="15" hidden="1" thickBot="1">
      <c r="A274" s="546"/>
      <c r="B274" s="534"/>
      <c r="C274" s="215"/>
      <c r="D274" s="322"/>
      <c r="E274" s="323"/>
      <c r="F274" s="322"/>
      <c r="G274" s="323"/>
      <c r="H274" s="324"/>
      <c r="I274" s="324"/>
    </row>
    <row r="275" spans="1:9" hidden="1">
      <c r="A275" s="541">
        <v>3</v>
      </c>
      <c r="B275" s="532" t="s">
        <v>116</v>
      </c>
      <c r="C275" s="318"/>
      <c r="D275" s="318"/>
      <c r="E275" s="318"/>
      <c r="F275" s="318"/>
      <c r="G275" s="318"/>
      <c r="H275" s="318"/>
      <c r="I275" s="317"/>
    </row>
    <row r="276" spans="1:9" hidden="1">
      <c r="A276" s="542"/>
      <c r="B276" s="533"/>
      <c r="C276" s="339"/>
      <c r="D276" s="339"/>
      <c r="E276" s="339"/>
      <c r="F276" s="339"/>
      <c r="G276" s="339"/>
      <c r="H276" s="339"/>
      <c r="I276" s="325"/>
    </row>
    <row r="277" spans="1:9" ht="15" hidden="1" thickBot="1">
      <c r="A277" s="543"/>
      <c r="B277" s="538"/>
      <c r="C277" s="324"/>
      <c r="D277" s="324"/>
      <c r="E277" s="324"/>
      <c r="F277" s="324"/>
      <c r="G277" s="324"/>
      <c r="H277" s="324"/>
      <c r="I277" s="324"/>
    </row>
    <row r="278" spans="1:9">
      <c r="A278" s="205"/>
      <c r="B278" s="205"/>
      <c r="C278" s="205"/>
      <c r="D278" s="205"/>
      <c r="E278" s="205"/>
      <c r="F278" s="205"/>
      <c r="G278" s="205"/>
      <c r="H278" s="205"/>
      <c r="I278" s="205"/>
    </row>
    <row r="279" spans="1:9" ht="15" hidden="1" thickTop="1">
      <c r="A279" s="544" t="s">
        <v>31</v>
      </c>
      <c r="B279" s="536" t="s">
        <v>106</v>
      </c>
      <c r="C279" s="302">
        <f>I267+1</f>
        <v>568.11</v>
      </c>
      <c r="D279" s="203">
        <f t="shared" ref="D279:I279" si="23">C279+1</f>
        <v>569.11</v>
      </c>
      <c r="E279" s="203">
        <f t="shared" si="23"/>
        <v>570.11</v>
      </c>
      <c r="F279" s="203">
        <f t="shared" si="23"/>
        <v>571.11</v>
      </c>
      <c r="G279" s="203">
        <f t="shared" si="23"/>
        <v>572.11</v>
      </c>
      <c r="H279" s="203">
        <f t="shared" si="23"/>
        <v>573.11</v>
      </c>
      <c r="I279" s="302">
        <f t="shared" si="23"/>
        <v>574.11</v>
      </c>
    </row>
    <row r="280" spans="1:9" hidden="1">
      <c r="A280" s="545"/>
      <c r="B280" s="537"/>
      <c r="C280" s="208" t="s">
        <v>108</v>
      </c>
      <c r="D280" s="208" t="s">
        <v>109</v>
      </c>
      <c r="E280" s="208" t="s">
        <v>110</v>
      </c>
      <c r="F280" s="208" t="s">
        <v>111</v>
      </c>
      <c r="G280" s="208" t="s">
        <v>112</v>
      </c>
      <c r="H280" s="208" t="s">
        <v>113</v>
      </c>
      <c r="I280" s="209" t="s">
        <v>52</v>
      </c>
    </row>
    <row r="281" spans="1:9" hidden="1">
      <c r="A281" s="541">
        <v>1</v>
      </c>
      <c r="B281" s="532" t="s">
        <v>114</v>
      </c>
      <c r="C281" s="210"/>
      <c r="D281" s="340"/>
      <c r="E281" s="317"/>
      <c r="F281" s="317"/>
      <c r="G281" s="317"/>
      <c r="H281" s="317"/>
      <c r="I281" s="343" t="s">
        <v>182</v>
      </c>
    </row>
    <row r="282" spans="1:9" hidden="1">
      <c r="A282" s="542"/>
      <c r="B282" s="533"/>
      <c r="C282" s="212"/>
      <c r="D282" s="327"/>
      <c r="E282" s="320"/>
      <c r="F282" s="319"/>
      <c r="G282" s="320"/>
      <c r="H282" s="320"/>
      <c r="I282" s="339" t="s">
        <v>183</v>
      </c>
    </row>
    <row r="283" spans="1:9" ht="15" hidden="1" thickBot="1">
      <c r="A283" s="546"/>
      <c r="B283" s="534"/>
      <c r="C283" s="215"/>
      <c r="D283" s="322"/>
      <c r="E283" s="323"/>
      <c r="F283" s="322"/>
      <c r="G283" s="323"/>
      <c r="H283" s="323"/>
      <c r="I283" s="344" t="s">
        <v>168</v>
      </c>
    </row>
    <row r="284" spans="1:9" hidden="1">
      <c r="A284" s="541">
        <v>2</v>
      </c>
      <c r="B284" s="532" t="s">
        <v>115</v>
      </c>
      <c r="C284" s="210"/>
      <c r="D284" s="340"/>
      <c r="E284" s="317"/>
      <c r="F284" s="317"/>
      <c r="G284" s="317"/>
      <c r="H284" s="318"/>
      <c r="I284" s="318"/>
    </row>
    <row r="285" spans="1:9" hidden="1">
      <c r="A285" s="542"/>
      <c r="B285" s="533"/>
      <c r="C285" s="212"/>
      <c r="D285" s="327"/>
      <c r="E285" s="320"/>
      <c r="F285" s="319"/>
      <c r="G285" s="320"/>
      <c r="H285" s="339"/>
      <c r="I285" s="339"/>
    </row>
    <row r="286" spans="1:9" ht="15" hidden="1" thickBot="1">
      <c r="A286" s="546"/>
      <c r="B286" s="534"/>
      <c r="C286" s="215"/>
      <c r="D286" s="322"/>
      <c r="E286" s="323"/>
      <c r="F286" s="322"/>
      <c r="G286" s="323"/>
      <c r="H286" s="324"/>
      <c r="I286" s="324"/>
    </row>
    <row r="287" spans="1:9" hidden="1">
      <c r="A287" s="541">
        <v>3</v>
      </c>
      <c r="B287" s="532" t="s">
        <v>116</v>
      </c>
      <c r="C287" s="318"/>
      <c r="D287" s="318"/>
      <c r="E287" s="318"/>
      <c r="F287" s="318"/>
      <c r="G287" s="343" t="s">
        <v>182</v>
      </c>
      <c r="H287" s="343" t="s">
        <v>182</v>
      </c>
      <c r="I287" s="317"/>
    </row>
    <row r="288" spans="1:9" hidden="1">
      <c r="A288" s="542"/>
      <c r="B288" s="533"/>
      <c r="C288" s="339"/>
      <c r="D288" s="339"/>
      <c r="E288" s="339"/>
      <c r="F288" s="339"/>
      <c r="G288" s="339" t="s">
        <v>183</v>
      </c>
      <c r="H288" s="339" t="s">
        <v>183</v>
      </c>
      <c r="I288" s="325"/>
    </row>
    <row r="289" spans="1:9" ht="15" hidden="1" thickBot="1">
      <c r="A289" s="543"/>
      <c r="B289" s="538"/>
      <c r="C289" s="324"/>
      <c r="D289" s="324"/>
      <c r="E289" s="324"/>
      <c r="F289" s="324"/>
      <c r="G289" s="344" t="s">
        <v>168</v>
      </c>
      <c r="H289" s="344" t="s">
        <v>168</v>
      </c>
      <c r="I289" s="324"/>
    </row>
    <row r="290" spans="1:9" hidden="1">
      <c r="A290" s="205"/>
      <c r="B290" s="205"/>
      <c r="C290" s="205"/>
      <c r="D290" s="205"/>
      <c r="E290" s="205"/>
      <c r="F290" s="205"/>
      <c r="G290" s="205"/>
      <c r="H290" s="205"/>
      <c r="I290" s="205"/>
    </row>
    <row r="291" spans="1:9" ht="15" hidden="1" thickTop="1">
      <c r="A291" s="544" t="s">
        <v>31</v>
      </c>
      <c r="B291" s="536" t="s">
        <v>106</v>
      </c>
      <c r="C291" s="302">
        <f>I279+1</f>
        <v>575.11</v>
      </c>
      <c r="D291" s="203">
        <f t="shared" ref="D291:I291" si="24">C291+1</f>
        <v>576.11</v>
      </c>
      <c r="E291" s="203">
        <f t="shared" si="24"/>
        <v>577.11</v>
      </c>
      <c r="F291" s="203">
        <f t="shared" si="24"/>
        <v>578.11</v>
      </c>
      <c r="G291" s="203">
        <f t="shared" si="24"/>
        <v>579.11</v>
      </c>
      <c r="H291" s="203">
        <f t="shared" si="24"/>
        <v>580.11</v>
      </c>
      <c r="I291" s="302">
        <f t="shared" si="24"/>
        <v>581.11</v>
      </c>
    </row>
    <row r="292" spans="1:9" hidden="1">
      <c r="A292" s="545"/>
      <c r="B292" s="537"/>
      <c r="C292" s="208" t="s">
        <v>108</v>
      </c>
      <c r="D292" s="208" t="s">
        <v>109</v>
      </c>
      <c r="E292" s="208" t="s">
        <v>110</v>
      </c>
      <c r="F292" s="208" t="s">
        <v>111</v>
      </c>
      <c r="G292" s="208" t="s">
        <v>112</v>
      </c>
      <c r="H292" s="208" t="s">
        <v>113</v>
      </c>
      <c r="I292" s="209" t="s">
        <v>52</v>
      </c>
    </row>
    <row r="293" spans="1:9" hidden="1">
      <c r="A293" s="541">
        <v>1</v>
      </c>
      <c r="B293" s="532" t="s">
        <v>114</v>
      </c>
      <c r="C293" s="210"/>
      <c r="D293" s="340"/>
      <c r="E293" s="317"/>
      <c r="F293" s="317"/>
      <c r="G293" s="317"/>
      <c r="H293" s="317"/>
      <c r="I293" s="343" t="s">
        <v>182</v>
      </c>
    </row>
    <row r="294" spans="1:9" hidden="1">
      <c r="A294" s="542"/>
      <c r="B294" s="533"/>
      <c r="C294" s="212"/>
      <c r="D294" s="327"/>
      <c r="E294" s="320"/>
      <c r="F294" s="319"/>
      <c r="G294" s="320"/>
      <c r="H294" s="320"/>
      <c r="I294" s="339" t="s">
        <v>183</v>
      </c>
    </row>
    <row r="295" spans="1:9" ht="15" hidden="1" thickBot="1">
      <c r="A295" s="546"/>
      <c r="B295" s="534"/>
      <c r="C295" s="215"/>
      <c r="D295" s="322"/>
      <c r="E295" s="323"/>
      <c r="F295" s="322"/>
      <c r="G295" s="323"/>
      <c r="H295" s="323"/>
      <c r="I295" s="344" t="s">
        <v>168</v>
      </c>
    </row>
    <row r="296" spans="1:9" hidden="1">
      <c r="A296" s="541">
        <v>2</v>
      </c>
      <c r="B296" s="532" t="s">
        <v>115</v>
      </c>
      <c r="C296" s="210"/>
      <c r="D296" s="340"/>
      <c r="E296" s="317"/>
      <c r="F296" s="317"/>
      <c r="G296" s="317"/>
      <c r="H296" s="318"/>
      <c r="I296" s="318"/>
    </row>
    <row r="297" spans="1:9" hidden="1">
      <c r="A297" s="542"/>
      <c r="B297" s="533"/>
      <c r="C297" s="212"/>
      <c r="D297" s="327"/>
      <c r="E297" s="320"/>
      <c r="F297" s="319"/>
      <c r="G297" s="320"/>
      <c r="H297" s="339"/>
      <c r="I297" s="339"/>
    </row>
    <row r="298" spans="1:9" ht="15" hidden="1" thickBot="1">
      <c r="A298" s="546"/>
      <c r="B298" s="534"/>
      <c r="C298" s="215"/>
      <c r="D298" s="322"/>
      <c r="E298" s="323"/>
      <c r="F298" s="322"/>
      <c r="G298" s="323"/>
      <c r="H298" s="324"/>
      <c r="I298" s="324"/>
    </row>
    <row r="299" spans="1:9" hidden="1">
      <c r="A299" s="541">
        <v>3</v>
      </c>
      <c r="B299" s="532" t="s">
        <v>116</v>
      </c>
      <c r="C299" s="343" t="s">
        <v>182</v>
      </c>
      <c r="D299" s="343" t="s">
        <v>182</v>
      </c>
      <c r="E299" s="343" t="s">
        <v>182</v>
      </c>
      <c r="F299" s="343" t="s">
        <v>182</v>
      </c>
      <c r="G299" s="343" t="s">
        <v>182</v>
      </c>
      <c r="H299" s="343" t="s">
        <v>182</v>
      </c>
      <c r="I299" s="317"/>
    </row>
    <row r="300" spans="1:9" hidden="1">
      <c r="A300" s="542"/>
      <c r="B300" s="533"/>
      <c r="C300" s="339" t="s">
        <v>183</v>
      </c>
      <c r="D300" s="339" t="s">
        <v>183</v>
      </c>
      <c r="E300" s="339" t="s">
        <v>183</v>
      </c>
      <c r="F300" s="339" t="s">
        <v>183</v>
      </c>
      <c r="G300" s="339" t="s">
        <v>183</v>
      </c>
      <c r="H300" s="339" t="s">
        <v>183</v>
      </c>
      <c r="I300" s="325"/>
    </row>
    <row r="301" spans="1:9" ht="15" hidden="1" thickBot="1">
      <c r="A301" s="543"/>
      <c r="B301" s="538"/>
      <c r="C301" s="344" t="s">
        <v>168</v>
      </c>
      <c r="D301" s="344" t="s">
        <v>168</v>
      </c>
      <c r="E301" s="344" t="s">
        <v>168</v>
      </c>
      <c r="F301" s="344" t="s">
        <v>168</v>
      </c>
      <c r="G301" s="344" t="s">
        <v>168</v>
      </c>
      <c r="H301" s="344" t="s">
        <v>168</v>
      </c>
      <c r="I301" s="324"/>
    </row>
    <row r="302" spans="1:9" hidden="1">
      <c r="A302" s="205"/>
      <c r="B302" s="205"/>
      <c r="C302" s="205"/>
      <c r="D302" s="205"/>
      <c r="E302" s="205"/>
      <c r="F302" s="205"/>
      <c r="G302" s="205"/>
      <c r="H302" s="205"/>
      <c r="I302" s="205"/>
    </row>
    <row r="303" spans="1:9" ht="15" hidden="1" thickTop="1">
      <c r="A303" s="544" t="s">
        <v>31</v>
      </c>
      <c r="B303" s="536" t="s">
        <v>106</v>
      </c>
      <c r="C303" s="302">
        <f>I291+57</f>
        <v>638.11</v>
      </c>
      <c r="D303" s="203">
        <f t="shared" ref="D303:I303" si="25">C303+1</f>
        <v>639.11</v>
      </c>
      <c r="E303" s="203">
        <f t="shared" si="25"/>
        <v>640.11</v>
      </c>
      <c r="F303" s="203">
        <f t="shared" si="25"/>
        <v>641.11</v>
      </c>
      <c r="G303" s="203">
        <f t="shared" si="25"/>
        <v>642.11</v>
      </c>
      <c r="H303" s="203">
        <f t="shared" si="25"/>
        <v>643.11</v>
      </c>
      <c r="I303" s="302">
        <f t="shared" si="25"/>
        <v>644.11</v>
      </c>
    </row>
    <row r="304" spans="1:9" hidden="1">
      <c r="A304" s="545"/>
      <c r="B304" s="537"/>
      <c r="C304" s="208" t="s">
        <v>108</v>
      </c>
      <c r="D304" s="208" t="s">
        <v>109</v>
      </c>
      <c r="E304" s="208" t="s">
        <v>110</v>
      </c>
      <c r="F304" s="208" t="s">
        <v>111</v>
      </c>
      <c r="G304" s="208" t="s">
        <v>112</v>
      </c>
      <c r="H304" s="208" t="s">
        <v>113</v>
      </c>
      <c r="I304" s="209" t="s">
        <v>52</v>
      </c>
    </row>
    <row r="305" spans="1:9" hidden="1">
      <c r="A305" s="541">
        <v>1</v>
      </c>
      <c r="B305" s="532" t="s">
        <v>114</v>
      </c>
      <c r="C305" s="210"/>
      <c r="D305" s="340"/>
      <c r="E305" s="317"/>
      <c r="F305" s="317"/>
      <c r="G305" s="317"/>
      <c r="H305" s="345"/>
      <c r="I305" s="346" t="s">
        <v>184</v>
      </c>
    </row>
    <row r="306" spans="1:9" hidden="1">
      <c r="A306" s="542"/>
      <c r="B306" s="533"/>
      <c r="C306" s="212"/>
      <c r="D306" s="327"/>
      <c r="E306" s="320"/>
      <c r="F306" s="319"/>
      <c r="G306" s="320"/>
      <c r="H306" s="347"/>
      <c r="I306" s="347" t="s">
        <v>183</v>
      </c>
    </row>
    <row r="307" spans="1:9" ht="15" hidden="1" thickBot="1">
      <c r="A307" s="546"/>
      <c r="B307" s="534"/>
      <c r="C307" s="215"/>
      <c r="D307" s="322"/>
      <c r="E307" s="323"/>
      <c r="F307" s="322"/>
      <c r="G307" s="323"/>
      <c r="H307" s="348"/>
      <c r="I307" s="349" t="s">
        <v>185</v>
      </c>
    </row>
    <row r="308" spans="1:9" hidden="1">
      <c r="A308" s="541">
        <v>2</v>
      </c>
      <c r="B308" s="532" t="s">
        <v>115</v>
      </c>
      <c r="C308" s="210"/>
      <c r="D308" s="340"/>
      <c r="E308" s="317"/>
      <c r="F308" s="317"/>
      <c r="G308" s="317"/>
      <c r="H308" s="350" t="s">
        <v>184</v>
      </c>
      <c r="I308" s="318"/>
    </row>
    <row r="309" spans="1:9" ht="60.75" hidden="1" customHeight="1">
      <c r="A309" s="542"/>
      <c r="B309" s="533"/>
      <c r="C309" s="212"/>
      <c r="D309" s="327"/>
      <c r="E309" s="320"/>
      <c r="F309" s="319"/>
      <c r="G309" s="320"/>
      <c r="H309" s="351" t="s">
        <v>186</v>
      </c>
      <c r="I309" s="339"/>
    </row>
    <row r="310" spans="1:9" ht="15" hidden="1" thickBot="1">
      <c r="A310" s="546"/>
      <c r="B310" s="534"/>
      <c r="C310" s="215"/>
      <c r="D310" s="322"/>
      <c r="E310" s="323"/>
      <c r="F310" s="322"/>
      <c r="G310" s="323"/>
      <c r="H310" s="352" t="s">
        <v>185</v>
      </c>
      <c r="I310" s="324"/>
    </row>
    <row r="311" spans="1:9" ht="26.4" hidden="1">
      <c r="A311" s="541">
        <v>3</v>
      </c>
      <c r="B311" s="532" t="s">
        <v>116</v>
      </c>
      <c r="C311" s="345"/>
      <c r="D311" s="318"/>
      <c r="E311" s="346" t="s">
        <v>184</v>
      </c>
      <c r="F311" s="346" t="s">
        <v>184</v>
      </c>
      <c r="G311" s="346" t="s">
        <v>184</v>
      </c>
      <c r="H311" s="346" t="s">
        <v>184</v>
      </c>
      <c r="I311" s="346" t="s">
        <v>184</v>
      </c>
    </row>
    <row r="312" spans="1:9" hidden="1">
      <c r="A312" s="542"/>
      <c r="B312" s="533"/>
      <c r="C312" s="347"/>
      <c r="D312" s="339"/>
      <c r="E312" s="347" t="s">
        <v>187</v>
      </c>
      <c r="F312" s="347" t="s">
        <v>188</v>
      </c>
      <c r="G312" s="347" t="s">
        <v>189</v>
      </c>
      <c r="H312" s="347" t="s">
        <v>190</v>
      </c>
      <c r="I312" s="347" t="s">
        <v>191</v>
      </c>
    </row>
    <row r="313" spans="1:9" ht="15" hidden="1" thickBot="1">
      <c r="A313" s="543"/>
      <c r="B313" s="538"/>
      <c r="C313" s="348"/>
      <c r="D313" s="324"/>
      <c r="E313" s="349" t="s">
        <v>185</v>
      </c>
      <c r="F313" s="349" t="s">
        <v>185</v>
      </c>
      <c r="G313" s="349" t="s">
        <v>185</v>
      </c>
      <c r="H313" s="349" t="s">
        <v>185</v>
      </c>
      <c r="I313" s="349" t="s">
        <v>185</v>
      </c>
    </row>
    <row r="314" spans="1:9" hidden="1">
      <c r="A314" s="205"/>
      <c r="B314" s="205"/>
      <c r="C314" s="205"/>
      <c r="D314" s="205"/>
      <c r="E314" s="205"/>
      <c r="F314" s="205"/>
      <c r="G314" s="205"/>
      <c r="H314" s="205"/>
      <c r="I314" s="205"/>
    </row>
    <row r="315" spans="1:9" ht="15" hidden="1" thickTop="1">
      <c r="A315" s="544" t="s">
        <v>31</v>
      </c>
      <c r="B315" s="536" t="s">
        <v>106</v>
      </c>
      <c r="C315" s="302">
        <f>I303+8</f>
        <v>652.11</v>
      </c>
      <c r="D315" s="203">
        <f t="shared" ref="D315:I315" si="26">C315+1</f>
        <v>653.11</v>
      </c>
      <c r="E315" s="203">
        <f t="shared" si="26"/>
        <v>654.11</v>
      </c>
      <c r="F315" s="203">
        <f t="shared" si="26"/>
        <v>655.11</v>
      </c>
      <c r="G315" s="203">
        <f t="shared" si="26"/>
        <v>656.11</v>
      </c>
      <c r="H315" s="203">
        <f t="shared" si="26"/>
        <v>657.11</v>
      </c>
      <c r="I315" s="302">
        <f t="shared" si="26"/>
        <v>658.11</v>
      </c>
    </row>
    <row r="316" spans="1:9" hidden="1">
      <c r="A316" s="545"/>
      <c r="B316" s="537"/>
      <c r="C316" s="208" t="s">
        <v>108</v>
      </c>
      <c r="D316" s="208" t="s">
        <v>109</v>
      </c>
      <c r="E316" s="208" t="s">
        <v>110</v>
      </c>
      <c r="F316" s="208" t="s">
        <v>111</v>
      </c>
      <c r="G316" s="208" t="s">
        <v>112</v>
      </c>
      <c r="H316" s="208" t="s">
        <v>113</v>
      </c>
      <c r="I316" s="209" t="s">
        <v>52</v>
      </c>
    </row>
    <row r="317" spans="1:9" hidden="1">
      <c r="A317" s="541">
        <v>1</v>
      </c>
      <c r="B317" s="532" t="s">
        <v>114</v>
      </c>
      <c r="C317" s="210"/>
      <c r="D317" s="340"/>
      <c r="E317" s="317"/>
      <c r="F317" s="317"/>
      <c r="G317" s="317"/>
      <c r="H317" s="318"/>
      <c r="I317" s="318"/>
    </row>
    <row r="318" spans="1:9" hidden="1">
      <c r="A318" s="542"/>
      <c r="B318" s="533"/>
      <c r="C318" s="212"/>
      <c r="D318" s="327"/>
      <c r="E318" s="320"/>
      <c r="F318" s="319"/>
      <c r="G318" s="320"/>
      <c r="H318" s="339"/>
      <c r="I318" s="339"/>
    </row>
    <row r="319" spans="1:9" ht="15" hidden="1" thickBot="1">
      <c r="A319" s="546"/>
      <c r="B319" s="534"/>
      <c r="C319" s="215"/>
      <c r="D319" s="322"/>
      <c r="E319" s="323"/>
      <c r="F319" s="322"/>
      <c r="G319" s="323"/>
      <c r="H319" s="324"/>
      <c r="I319" s="324"/>
    </row>
    <row r="320" spans="1:9" hidden="1">
      <c r="A320" s="541">
        <v>2</v>
      </c>
      <c r="B320" s="532" t="s">
        <v>115</v>
      </c>
      <c r="C320" s="210"/>
      <c r="D320" s="340"/>
      <c r="E320" s="317"/>
      <c r="F320" s="317"/>
      <c r="G320" s="317"/>
      <c r="H320" s="318"/>
      <c r="I320" s="318"/>
    </row>
    <row r="321" spans="1:9" hidden="1">
      <c r="A321" s="542"/>
      <c r="B321" s="533"/>
      <c r="C321" s="212"/>
      <c r="D321" s="327"/>
      <c r="E321" s="320"/>
      <c r="F321" s="319"/>
      <c r="G321" s="320"/>
      <c r="H321" s="339"/>
      <c r="I321" s="339"/>
    </row>
    <row r="322" spans="1:9" ht="15" hidden="1" thickBot="1">
      <c r="A322" s="546"/>
      <c r="B322" s="534"/>
      <c r="C322" s="215"/>
      <c r="D322" s="322"/>
      <c r="E322" s="323"/>
      <c r="F322" s="322"/>
      <c r="G322" s="323"/>
      <c r="H322" s="324"/>
      <c r="I322" s="324"/>
    </row>
    <row r="323" spans="1:9" ht="20.399999999999999" hidden="1">
      <c r="A323" s="541">
        <v>3</v>
      </c>
      <c r="B323" s="532" t="s">
        <v>116</v>
      </c>
      <c r="C323" s="318"/>
      <c r="D323" s="318"/>
      <c r="E323" s="337" t="s">
        <v>192</v>
      </c>
      <c r="F323" s="318"/>
      <c r="G323" s="337" t="s">
        <v>192</v>
      </c>
      <c r="H323" s="318"/>
      <c r="I323" s="346" t="s">
        <v>184</v>
      </c>
    </row>
    <row r="324" spans="1:9" ht="26.4" hidden="1">
      <c r="A324" s="542"/>
      <c r="B324" s="533"/>
      <c r="C324" s="339"/>
      <c r="D324" s="339"/>
      <c r="E324" s="333" t="s">
        <v>193</v>
      </c>
      <c r="F324" s="339"/>
      <c r="G324" s="333" t="s">
        <v>193</v>
      </c>
      <c r="H324" s="339"/>
      <c r="I324" s="347" t="s">
        <v>194</v>
      </c>
    </row>
    <row r="325" spans="1:9" ht="15" hidden="1" thickBot="1">
      <c r="A325" s="543"/>
      <c r="B325" s="538"/>
      <c r="C325" s="324"/>
      <c r="D325" s="324"/>
      <c r="E325" s="338" t="s">
        <v>195</v>
      </c>
      <c r="F325" s="324"/>
      <c r="G325" s="338" t="s">
        <v>195</v>
      </c>
      <c r="H325" s="324"/>
      <c r="I325" s="349" t="s">
        <v>185</v>
      </c>
    </row>
    <row r="326" spans="1:9">
      <c r="A326" s="205"/>
      <c r="B326" s="205"/>
      <c r="C326" s="205"/>
      <c r="D326" s="205"/>
      <c r="E326" s="205"/>
      <c r="F326" s="205"/>
      <c r="G326" s="205"/>
      <c r="H326" s="205"/>
      <c r="I326" s="205"/>
    </row>
    <row r="327" spans="1:9" ht="15" hidden="1" thickTop="1">
      <c r="A327" s="205"/>
      <c r="B327" s="536" t="s">
        <v>106</v>
      </c>
      <c r="C327" s="302">
        <f>I315+1</f>
        <v>659.11</v>
      </c>
      <c r="D327" s="203">
        <f t="shared" ref="D327:I327" si="27">C327+1</f>
        <v>660.11</v>
      </c>
      <c r="E327" s="203">
        <f t="shared" si="27"/>
        <v>661.11</v>
      </c>
      <c r="F327" s="203">
        <f t="shared" si="27"/>
        <v>662.11</v>
      </c>
      <c r="G327" s="203">
        <f t="shared" si="27"/>
        <v>663.11</v>
      </c>
      <c r="H327" s="203">
        <f t="shared" si="27"/>
        <v>664.11</v>
      </c>
      <c r="I327" s="302">
        <f t="shared" si="27"/>
        <v>665.11</v>
      </c>
    </row>
    <row r="328" spans="1:9" hidden="1">
      <c r="A328" s="205"/>
      <c r="B328" s="537"/>
      <c r="C328" s="208" t="s">
        <v>108</v>
      </c>
      <c r="D328" s="208" t="s">
        <v>109</v>
      </c>
      <c r="E328" s="208" t="s">
        <v>110</v>
      </c>
      <c r="F328" s="208" t="s">
        <v>111</v>
      </c>
      <c r="G328" s="208" t="s">
        <v>112</v>
      </c>
      <c r="H328" s="208" t="s">
        <v>113</v>
      </c>
      <c r="I328" s="209" t="s">
        <v>52</v>
      </c>
    </row>
    <row r="329" spans="1:9" hidden="1">
      <c r="A329" s="205"/>
      <c r="B329" s="532" t="s">
        <v>114</v>
      </c>
      <c r="C329" s="210"/>
      <c r="D329" s="340"/>
      <c r="E329" s="317"/>
      <c r="F329" s="317"/>
      <c r="G329" s="317"/>
      <c r="H329" s="318"/>
      <c r="I329" s="318"/>
    </row>
    <row r="330" spans="1:9" hidden="1">
      <c r="A330" s="205"/>
      <c r="B330" s="533"/>
      <c r="C330" s="212"/>
      <c r="D330" s="327"/>
      <c r="E330" s="320"/>
      <c r="F330" s="319"/>
      <c r="G330" s="320"/>
      <c r="H330" s="339"/>
      <c r="I330" s="339"/>
    </row>
    <row r="331" spans="1:9" ht="15" hidden="1" thickBot="1">
      <c r="A331" s="205"/>
      <c r="B331" s="534"/>
      <c r="C331" s="215"/>
      <c r="D331" s="322"/>
      <c r="E331" s="323"/>
      <c r="F331" s="322"/>
      <c r="G331" s="323"/>
      <c r="H331" s="324"/>
      <c r="I331" s="324"/>
    </row>
    <row r="332" spans="1:9" hidden="1">
      <c r="A332" s="205"/>
      <c r="B332" s="532" t="s">
        <v>115</v>
      </c>
      <c r="C332" s="210"/>
      <c r="D332" s="340"/>
      <c r="E332" s="317"/>
      <c r="F332" s="317"/>
      <c r="G332" s="317"/>
      <c r="H332" s="318"/>
      <c r="I332" s="318"/>
    </row>
    <row r="333" spans="1:9" hidden="1">
      <c r="A333" s="205"/>
      <c r="B333" s="533"/>
      <c r="C333" s="212"/>
      <c r="D333" s="327"/>
      <c r="E333" s="320"/>
      <c r="F333" s="319"/>
      <c r="G333" s="320"/>
      <c r="H333" s="339"/>
      <c r="I333" s="339"/>
    </row>
    <row r="334" spans="1:9" ht="15" hidden="1" thickBot="1">
      <c r="A334" s="205"/>
      <c r="B334" s="534"/>
      <c r="C334" s="215"/>
      <c r="D334" s="322"/>
      <c r="E334" s="323"/>
      <c r="F334" s="322"/>
      <c r="G334" s="323"/>
      <c r="H334" s="324"/>
      <c r="I334" s="324"/>
    </row>
    <row r="335" spans="1:9" ht="26.4" hidden="1">
      <c r="A335" s="205"/>
      <c r="B335" s="532" t="s">
        <v>116</v>
      </c>
      <c r="C335" s="346" t="s">
        <v>184</v>
      </c>
      <c r="D335" s="337" t="s">
        <v>192</v>
      </c>
      <c r="E335" s="346" t="s">
        <v>184</v>
      </c>
      <c r="F335" s="318"/>
      <c r="G335" s="337" t="s">
        <v>192</v>
      </c>
      <c r="H335" s="318"/>
      <c r="I335" s="318"/>
    </row>
    <row r="336" spans="1:9" ht="26.4" hidden="1">
      <c r="A336" s="205"/>
      <c r="B336" s="533"/>
      <c r="C336" s="347" t="s">
        <v>194</v>
      </c>
      <c r="D336" s="333" t="s">
        <v>193</v>
      </c>
      <c r="E336" s="347" t="s">
        <v>194</v>
      </c>
      <c r="F336" s="339"/>
      <c r="G336" s="333" t="s">
        <v>196</v>
      </c>
      <c r="H336" s="339"/>
      <c r="I336" s="339"/>
    </row>
    <row r="337" spans="2:9" ht="15" hidden="1" thickBot="1">
      <c r="B337" s="538"/>
      <c r="C337" s="349" t="s">
        <v>185</v>
      </c>
      <c r="D337" s="338" t="s">
        <v>195</v>
      </c>
      <c r="E337" s="349" t="s">
        <v>185</v>
      </c>
      <c r="F337" s="324"/>
      <c r="G337" s="338" t="s">
        <v>195</v>
      </c>
      <c r="H337" s="324"/>
      <c r="I337" s="324"/>
    </row>
    <row r="338" spans="2:9" hidden="1">
      <c r="B338" s="205"/>
      <c r="C338" s="205"/>
      <c r="D338" s="205"/>
      <c r="E338" s="205"/>
      <c r="F338" s="205"/>
      <c r="G338" s="205"/>
      <c r="H338" s="205"/>
      <c r="I338" s="205"/>
    </row>
    <row r="339" spans="2:9" ht="15" hidden="1" thickTop="1">
      <c r="B339" s="536" t="s">
        <v>106</v>
      </c>
      <c r="C339" s="302">
        <f>I327+1</f>
        <v>666.11</v>
      </c>
      <c r="D339" s="203">
        <f t="shared" ref="D339:I339" si="28">C339+1</f>
        <v>667.11</v>
      </c>
      <c r="E339" s="203">
        <f t="shared" si="28"/>
        <v>668.11</v>
      </c>
      <c r="F339" s="203">
        <f t="shared" si="28"/>
        <v>669.11</v>
      </c>
      <c r="G339" s="203">
        <f t="shared" si="28"/>
        <v>670.11</v>
      </c>
      <c r="H339" s="203">
        <f t="shared" si="28"/>
        <v>671.11</v>
      </c>
      <c r="I339" s="302">
        <f t="shared" si="28"/>
        <v>672.11</v>
      </c>
    </row>
    <row r="340" spans="2:9" hidden="1">
      <c r="B340" s="537"/>
      <c r="C340" s="208" t="s">
        <v>108</v>
      </c>
      <c r="D340" s="208" t="s">
        <v>109</v>
      </c>
      <c r="E340" s="208" t="s">
        <v>110</v>
      </c>
      <c r="F340" s="208" t="s">
        <v>111</v>
      </c>
      <c r="G340" s="208" t="s">
        <v>112</v>
      </c>
      <c r="H340" s="208" t="s">
        <v>113</v>
      </c>
      <c r="I340" s="209" t="s">
        <v>52</v>
      </c>
    </row>
    <row r="341" spans="2:9" hidden="1">
      <c r="B341" s="532" t="s">
        <v>114</v>
      </c>
      <c r="C341" s="210"/>
      <c r="D341" s="340"/>
      <c r="E341" s="317"/>
      <c r="F341" s="317"/>
      <c r="G341" s="317"/>
      <c r="H341" s="318"/>
      <c r="I341" s="318"/>
    </row>
    <row r="342" spans="2:9" hidden="1">
      <c r="B342" s="533"/>
      <c r="C342" s="212"/>
      <c r="D342" s="327"/>
      <c r="E342" s="320"/>
      <c r="F342" s="319"/>
      <c r="G342" s="320"/>
      <c r="H342" s="339"/>
      <c r="I342" s="339"/>
    </row>
    <row r="343" spans="2:9" ht="15" hidden="1" thickBot="1">
      <c r="B343" s="534"/>
      <c r="C343" s="215"/>
      <c r="D343" s="322"/>
      <c r="E343" s="323"/>
      <c r="F343" s="322"/>
      <c r="G343" s="323"/>
      <c r="H343" s="324"/>
      <c r="I343" s="324"/>
    </row>
    <row r="344" spans="2:9" hidden="1">
      <c r="B344" s="532" t="s">
        <v>115</v>
      </c>
      <c r="C344" s="210"/>
      <c r="D344" s="340"/>
      <c r="E344" s="317"/>
      <c r="F344" s="317"/>
      <c r="G344" s="317"/>
      <c r="H344" s="318"/>
      <c r="I344" s="318"/>
    </row>
    <row r="345" spans="2:9" hidden="1">
      <c r="B345" s="533"/>
      <c r="C345" s="212"/>
      <c r="D345" s="327"/>
      <c r="E345" s="320"/>
      <c r="F345" s="319"/>
      <c r="G345" s="320"/>
      <c r="H345" s="339"/>
      <c r="I345" s="339"/>
    </row>
    <row r="346" spans="2:9" ht="15" hidden="1" thickBot="1">
      <c r="B346" s="534"/>
      <c r="C346" s="215"/>
      <c r="D346" s="322"/>
      <c r="E346" s="323"/>
      <c r="F346" s="322"/>
      <c r="G346" s="323"/>
      <c r="H346" s="324"/>
      <c r="I346" s="324"/>
    </row>
    <row r="347" spans="2:9" hidden="1">
      <c r="B347" s="532" t="s">
        <v>116</v>
      </c>
      <c r="C347" s="318"/>
      <c r="D347" s="318"/>
      <c r="E347" s="318"/>
      <c r="F347" s="318"/>
      <c r="G347" s="318"/>
      <c r="H347" s="318"/>
      <c r="I347" s="318"/>
    </row>
    <row r="348" spans="2:9" hidden="1">
      <c r="B348" s="533"/>
      <c r="C348" s="339"/>
      <c r="D348" s="339"/>
      <c r="E348" s="339"/>
      <c r="F348" s="339"/>
      <c r="G348" s="339"/>
      <c r="H348" s="339"/>
      <c r="I348" s="339"/>
    </row>
    <row r="349" spans="2:9" ht="15" hidden="1" thickBot="1">
      <c r="B349" s="538"/>
      <c r="C349" s="324"/>
      <c r="D349" s="324"/>
      <c r="E349" s="324"/>
      <c r="F349" s="324"/>
      <c r="G349" s="324"/>
      <c r="H349" s="324"/>
      <c r="I349" s="324"/>
    </row>
    <row r="350" spans="2:9" hidden="1">
      <c r="B350" s="205"/>
      <c r="C350" s="205"/>
      <c r="D350" s="205"/>
      <c r="E350" s="205"/>
      <c r="F350" s="205"/>
      <c r="G350" s="205"/>
      <c r="H350" s="205"/>
      <c r="I350" s="205"/>
    </row>
    <row r="351" spans="2:9" ht="15" hidden="1" thickTop="1">
      <c r="B351" s="536" t="s">
        <v>106</v>
      </c>
      <c r="C351" s="302">
        <f>I339+1</f>
        <v>673.11</v>
      </c>
      <c r="D351" s="203">
        <f t="shared" ref="D351:I351" si="29">C351+1</f>
        <v>674.11</v>
      </c>
      <c r="E351" s="203">
        <f t="shared" si="29"/>
        <v>675.11</v>
      </c>
      <c r="F351" s="203">
        <f t="shared" si="29"/>
        <v>676.11</v>
      </c>
      <c r="G351" s="203">
        <f t="shared" si="29"/>
        <v>677.11</v>
      </c>
      <c r="H351" s="203">
        <f t="shared" si="29"/>
        <v>678.11</v>
      </c>
      <c r="I351" s="302">
        <f t="shared" si="29"/>
        <v>679.11</v>
      </c>
    </row>
    <row r="352" spans="2:9" hidden="1">
      <c r="B352" s="537"/>
      <c r="C352" s="208" t="s">
        <v>108</v>
      </c>
      <c r="D352" s="208" t="s">
        <v>109</v>
      </c>
      <c r="E352" s="208" t="s">
        <v>110</v>
      </c>
      <c r="F352" s="208" t="s">
        <v>111</v>
      </c>
      <c r="G352" s="208" t="s">
        <v>112</v>
      </c>
      <c r="H352" s="208" t="s">
        <v>113</v>
      </c>
      <c r="I352" s="209" t="s">
        <v>52</v>
      </c>
    </row>
    <row r="353" spans="2:9" hidden="1">
      <c r="B353" s="532" t="s">
        <v>114</v>
      </c>
      <c r="C353" s="210"/>
      <c r="D353" s="340"/>
      <c r="E353" s="317"/>
      <c r="F353" s="317"/>
      <c r="G353" s="317"/>
      <c r="H353" s="318"/>
      <c r="I353" s="318"/>
    </row>
    <row r="354" spans="2:9" hidden="1">
      <c r="B354" s="533"/>
      <c r="C354" s="212"/>
      <c r="D354" s="327"/>
      <c r="E354" s="320"/>
      <c r="F354" s="319"/>
      <c r="G354" s="320"/>
      <c r="H354" s="339"/>
      <c r="I354" s="339"/>
    </row>
    <row r="355" spans="2:9" ht="15" hidden="1" thickBot="1">
      <c r="B355" s="534"/>
      <c r="C355" s="215"/>
      <c r="D355" s="322"/>
      <c r="E355" s="323"/>
      <c r="F355" s="322"/>
      <c r="G355" s="323"/>
      <c r="H355" s="324"/>
      <c r="I355" s="324"/>
    </row>
    <row r="356" spans="2:9" ht="31.2" hidden="1">
      <c r="B356" s="532" t="s">
        <v>115</v>
      </c>
      <c r="C356" s="210"/>
      <c r="D356" s="340"/>
      <c r="E356" s="317"/>
      <c r="F356" s="317"/>
      <c r="G356" s="317"/>
      <c r="H356" s="318"/>
      <c r="I356" s="353" t="s">
        <v>192</v>
      </c>
    </row>
    <row r="357" spans="2:9" ht="20.399999999999999" hidden="1">
      <c r="B357" s="533"/>
      <c r="C357" s="212"/>
      <c r="D357" s="327"/>
      <c r="E357" s="320"/>
      <c r="F357" s="319"/>
      <c r="G357" s="320"/>
      <c r="H357" s="339"/>
      <c r="I357" s="333" t="s">
        <v>196</v>
      </c>
    </row>
    <row r="358" spans="2:9" ht="16.2" hidden="1" thickBot="1">
      <c r="B358" s="534"/>
      <c r="C358" s="215"/>
      <c r="D358" s="322"/>
      <c r="E358" s="323"/>
      <c r="F358" s="322"/>
      <c r="G358" s="323"/>
      <c r="H358" s="324"/>
      <c r="I358" s="354" t="s">
        <v>195</v>
      </c>
    </row>
    <row r="359" spans="2:9" ht="31.2" hidden="1">
      <c r="B359" s="532" t="s">
        <v>116</v>
      </c>
      <c r="C359" s="318"/>
      <c r="D359" s="353" t="s">
        <v>192</v>
      </c>
      <c r="E359" s="318"/>
      <c r="F359" s="318"/>
      <c r="G359" s="353" t="s">
        <v>192</v>
      </c>
      <c r="H359" s="318"/>
      <c r="I359" s="318"/>
    </row>
    <row r="360" spans="2:9" ht="20.399999999999999" hidden="1">
      <c r="B360" s="533"/>
      <c r="C360" s="339"/>
      <c r="D360" s="333" t="s">
        <v>196</v>
      </c>
      <c r="E360" s="339"/>
      <c r="F360" s="339"/>
      <c r="G360" s="333" t="s">
        <v>196</v>
      </c>
      <c r="H360" s="339"/>
      <c r="I360" s="339"/>
    </row>
    <row r="361" spans="2:9" ht="16.2" hidden="1" thickBot="1">
      <c r="B361" s="538"/>
      <c r="C361" s="324"/>
      <c r="D361" s="354" t="s">
        <v>195</v>
      </c>
      <c r="E361" s="324"/>
      <c r="F361" s="324"/>
      <c r="G361" s="354" t="s">
        <v>195</v>
      </c>
      <c r="H361" s="324"/>
      <c r="I361" s="324"/>
    </row>
    <row r="362" spans="2:9">
      <c r="B362" s="205"/>
      <c r="C362" s="205"/>
      <c r="D362" s="205"/>
      <c r="E362" s="205"/>
      <c r="F362" s="205"/>
      <c r="G362" s="205"/>
      <c r="H362" s="205"/>
      <c r="I362" s="205"/>
    </row>
    <row r="363" spans="2:9" ht="15" hidden="1" thickTop="1">
      <c r="B363" s="536" t="s">
        <v>106</v>
      </c>
      <c r="C363" s="302">
        <f>I351+1</f>
        <v>680.11</v>
      </c>
      <c r="D363" s="203">
        <f t="shared" ref="D363:I363" si="30">C363+1</f>
        <v>681.11</v>
      </c>
      <c r="E363" s="203">
        <f t="shared" si="30"/>
        <v>682.11</v>
      </c>
      <c r="F363" s="203">
        <f t="shared" si="30"/>
        <v>683.11</v>
      </c>
      <c r="G363" s="203">
        <f t="shared" si="30"/>
        <v>684.11</v>
      </c>
      <c r="H363" s="203">
        <f t="shared" si="30"/>
        <v>685.11</v>
      </c>
      <c r="I363" s="302">
        <f t="shared" si="30"/>
        <v>686.11</v>
      </c>
    </row>
    <row r="364" spans="2:9" hidden="1">
      <c r="B364" s="537"/>
      <c r="C364" s="208" t="s">
        <v>108</v>
      </c>
      <c r="D364" s="208" t="s">
        <v>109</v>
      </c>
      <c r="E364" s="208" t="s">
        <v>110</v>
      </c>
      <c r="F364" s="208" t="s">
        <v>111</v>
      </c>
      <c r="G364" s="208" t="s">
        <v>112</v>
      </c>
      <c r="H364" s="208" t="s">
        <v>113</v>
      </c>
      <c r="I364" s="209" t="s">
        <v>52</v>
      </c>
    </row>
    <row r="365" spans="2:9" hidden="1">
      <c r="B365" s="532" t="s">
        <v>114</v>
      </c>
      <c r="C365" s="210"/>
      <c r="D365" s="340"/>
      <c r="E365" s="317"/>
      <c r="F365" s="317"/>
      <c r="G365" s="317"/>
      <c r="H365" s="318"/>
      <c r="I365" s="318"/>
    </row>
    <row r="366" spans="2:9" hidden="1">
      <c r="B366" s="533"/>
      <c r="C366" s="212"/>
      <c r="D366" s="327"/>
      <c r="E366" s="320"/>
      <c r="F366" s="319"/>
      <c r="G366" s="320"/>
      <c r="H366" s="339"/>
      <c r="I366" s="339"/>
    </row>
    <row r="367" spans="2:9" ht="15" hidden="1" thickBot="1">
      <c r="B367" s="534"/>
      <c r="C367" s="215"/>
      <c r="D367" s="322"/>
      <c r="E367" s="323"/>
      <c r="F367" s="322"/>
      <c r="G367" s="323"/>
      <c r="H367" s="324"/>
      <c r="I367" s="324"/>
    </row>
    <row r="368" spans="2:9" ht="15.6" hidden="1">
      <c r="B368" s="532" t="s">
        <v>115</v>
      </c>
      <c r="C368" s="210"/>
      <c r="D368" s="340"/>
      <c r="E368" s="317"/>
      <c r="F368" s="317"/>
      <c r="G368" s="317"/>
      <c r="H368" s="318"/>
      <c r="I368" s="355"/>
    </row>
    <row r="369" spans="2:9" hidden="1">
      <c r="B369" s="533"/>
      <c r="C369" s="212"/>
      <c r="D369" s="327"/>
      <c r="E369" s="320"/>
      <c r="F369" s="319"/>
      <c r="G369" s="320"/>
      <c r="H369" s="339"/>
      <c r="I369" s="347"/>
    </row>
    <row r="370" spans="2:9" ht="16.2" hidden="1" thickBot="1">
      <c r="B370" s="534"/>
      <c r="C370" s="215"/>
      <c r="D370" s="322"/>
      <c r="E370" s="323"/>
      <c r="F370" s="322"/>
      <c r="G370" s="323"/>
      <c r="H370" s="324"/>
      <c r="I370" s="356"/>
    </row>
    <row r="371" spans="2:9" ht="31.2" hidden="1">
      <c r="B371" s="532" t="s">
        <v>116</v>
      </c>
      <c r="C371" s="318"/>
      <c r="D371" s="318"/>
      <c r="E371" s="318"/>
      <c r="F371" s="353" t="s">
        <v>192</v>
      </c>
      <c r="G371" s="357" t="s">
        <v>197</v>
      </c>
      <c r="H371" s="357" t="s">
        <v>197</v>
      </c>
      <c r="I371" s="318"/>
    </row>
    <row r="372" spans="2:9" ht="24" hidden="1">
      <c r="B372" s="533"/>
      <c r="C372" s="339"/>
      <c r="D372" s="339"/>
      <c r="E372" s="339"/>
      <c r="F372" s="358" t="s">
        <v>196</v>
      </c>
      <c r="G372" s="355" t="s">
        <v>183</v>
      </c>
      <c r="H372" s="355" t="s">
        <v>180</v>
      </c>
      <c r="I372" s="339"/>
    </row>
    <row r="373" spans="2:9" ht="16.2" hidden="1" thickBot="1">
      <c r="B373" s="538"/>
      <c r="C373" s="324"/>
      <c r="D373" s="324"/>
      <c r="E373" s="324"/>
      <c r="F373" s="354" t="s">
        <v>195</v>
      </c>
      <c r="G373" s="359" t="s">
        <v>198</v>
      </c>
      <c r="H373" s="359" t="s">
        <v>198</v>
      </c>
      <c r="I373" s="324"/>
    </row>
    <row r="374" spans="2:9" hidden="1">
      <c r="B374" s="205"/>
      <c r="C374" s="205"/>
      <c r="D374" s="205"/>
      <c r="E374" s="205"/>
      <c r="F374" s="205"/>
      <c r="G374" s="205"/>
      <c r="H374" s="205"/>
      <c r="I374" s="205"/>
    </row>
    <row r="375" spans="2:9" ht="15" hidden="1" thickTop="1">
      <c r="B375" s="536" t="s">
        <v>106</v>
      </c>
      <c r="C375" s="302">
        <f>I363+1</f>
        <v>687.11</v>
      </c>
      <c r="D375" s="203">
        <f t="shared" ref="D375:I375" si="31">C375+1</f>
        <v>688.11</v>
      </c>
      <c r="E375" s="203">
        <f t="shared" si="31"/>
        <v>689.11</v>
      </c>
      <c r="F375" s="203">
        <f t="shared" si="31"/>
        <v>690.11</v>
      </c>
      <c r="G375" s="203">
        <f t="shared" si="31"/>
        <v>691.11</v>
      </c>
      <c r="H375" s="203">
        <f t="shared" si="31"/>
        <v>692.11</v>
      </c>
      <c r="I375" s="302">
        <f t="shared" si="31"/>
        <v>693.11</v>
      </c>
    </row>
    <row r="376" spans="2:9" hidden="1">
      <c r="B376" s="537"/>
      <c r="C376" s="208" t="s">
        <v>108</v>
      </c>
      <c r="D376" s="208" t="s">
        <v>109</v>
      </c>
      <c r="E376" s="208" t="s">
        <v>110</v>
      </c>
      <c r="F376" s="208" t="s">
        <v>111</v>
      </c>
      <c r="G376" s="208" t="s">
        <v>112</v>
      </c>
      <c r="H376" s="208" t="s">
        <v>113</v>
      </c>
      <c r="I376" s="209" t="s">
        <v>52</v>
      </c>
    </row>
    <row r="377" spans="2:9" hidden="1">
      <c r="B377" s="532" t="s">
        <v>114</v>
      </c>
      <c r="C377" s="210"/>
      <c r="D377" s="340"/>
      <c r="E377" s="317"/>
      <c r="F377" s="317"/>
      <c r="G377" s="317"/>
      <c r="H377" s="318"/>
      <c r="I377" s="318"/>
    </row>
    <row r="378" spans="2:9" hidden="1">
      <c r="B378" s="533"/>
      <c r="C378" s="212"/>
      <c r="D378" s="327"/>
      <c r="E378" s="320"/>
      <c r="F378" s="319"/>
      <c r="G378" s="320"/>
      <c r="H378" s="339"/>
      <c r="I378" s="339"/>
    </row>
    <row r="379" spans="2:9" ht="15" hidden="1" thickBot="1">
      <c r="B379" s="534"/>
      <c r="C379" s="215"/>
      <c r="D379" s="322"/>
      <c r="E379" s="323"/>
      <c r="F379" s="322"/>
      <c r="G379" s="323"/>
      <c r="H379" s="324"/>
      <c r="I379" s="324"/>
    </row>
    <row r="380" spans="2:9" hidden="1">
      <c r="B380" s="532" t="s">
        <v>115</v>
      </c>
      <c r="C380" s="210"/>
      <c r="D380" s="340"/>
      <c r="E380" s="317"/>
      <c r="F380" s="317"/>
      <c r="G380" s="317"/>
      <c r="H380" s="318"/>
      <c r="I380" s="318"/>
    </row>
    <row r="381" spans="2:9" hidden="1">
      <c r="B381" s="533"/>
      <c r="C381" s="212"/>
      <c r="D381" s="327"/>
      <c r="E381" s="320"/>
      <c r="F381" s="319"/>
      <c r="G381" s="320"/>
      <c r="H381" s="339"/>
      <c r="I381" s="339"/>
    </row>
    <row r="382" spans="2:9" ht="15" hidden="1" thickBot="1">
      <c r="B382" s="534"/>
      <c r="C382" s="215"/>
      <c r="D382" s="322"/>
      <c r="E382" s="323"/>
      <c r="F382" s="322"/>
      <c r="G382" s="323"/>
      <c r="H382" s="324"/>
      <c r="I382" s="324"/>
    </row>
    <row r="383" spans="2:9" ht="37.5" hidden="1" customHeight="1" thickTop="1">
      <c r="B383" s="532" t="s">
        <v>116</v>
      </c>
      <c r="C383" s="353" t="s">
        <v>192</v>
      </c>
      <c r="D383" s="318"/>
      <c r="E383" s="353" t="s">
        <v>192</v>
      </c>
      <c r="F383" s="318"/>
      <c r="G383" s="318"/>
      <c r="H383" s="318"/>
      <c r="I383" s="318"/>
    </row>
    <row r="384" spans="2:9" ht="26.4" hidden="1">
      <c r="B384" s="533"/>
      <c r="C384" s="360" t="s">
        <v>196</v>
      </c>
      <c r="D384" s="339"/>
      <c r="E384" s="360" t="s">
        <v>199</v>
      </c>
      <c r="F384" s="339"/>
      <c r="G384" s="339"/>
      <c r="H384" s="339"/>
      <c r="I384" s="339"/>
    </row>
    <row r="385" spans="2:9" ht="16.2" hidden="1" thickBot="1">
      <c r="B385" s="538"/>
      <c r="C385" s="354" t="s">
        <v>195</v>
      </c>
      <c r="D385" s="324"/>
      <c r="E385" s="354" t="s">
        <v>195</v>
      </c>
      <c r="F385" s="324"/>
      <c r="G385" s="324"/>
      <c r="H385" s="324"/>
      <c r="I385" s="324"/>
    </row>
    <row r="386" spans="2:9" hidden="1">
      <c r="B386" s="205"/>
      <c r="C386" s="205"/>
      <c r="D386" s="205"/>
      <c r="E386" s="205"/>
      <c r="F386" s="205"/>
      <c r="G386" s="205"/>
      <c r="H386" s="205"/>
      <c r="I386" s="205"/>
    </row>
    <row r="387" spans="2:9" ht="27.75" hidden="1" customHeight="1" thickTop="1">
      <c r="B387" s="536" t="s">
        <v>106</v>
      </c>
      <c r="C387" s="302">
        <f>I375+1</f>
        <v>694.11</v>
      </c>
      <c r="D387" s="203">
        <f t="shared" ref="D387:I387" si="32">C387+1</f>
        <v>695.11</v>
      </c>
      <c r="E387" s="203">
        <f t="shared" si="32"/>
        <v>696.11</v>
      </c>
      <c r="F387" s="203">
        <f t="shared" si="32"/>
        <v>697.11</v>
      </c>
      <c r="G387" s="203">
        <f t="shared" si="32"/>
        <v>698.11</v>
      </c>
      <c r="H387" s="203">
        <f t="shared" si="32"/>
        <v>699.11</v>
      </c>
      <c r="I387" s="302">
        <f t="shared" si="32"/>
        <v>700.11</v>
      </c>
    </row>
    <row r="388" spans="2:9" ht="27.75" hidden="1" customHeight="1">
      <c r="B388" s="537"/>
      <c r="C388" s="208" t="s">
        <v>108</v>
      </c>
      <c r="D388" s="208" t="s">
        <v>109</v>
      </c>
      <c r="E388" s="208" t="s">
        <v>110</v>
      </c>
      <c r="F388" s="208" t="s">
        <v>111</v>
      </c>
      <c r="G388" s="208" t="s">
        <v>112</v>
      </c>
      <c r="H388" s="208" t="s">
        <v>113</v>
      </c>
      <c r="I388" s="209" t="s">
        <v>52</v>
      </c>
    </row>
    <row r="389" spans="2:9" ht="27.75" hidden="1" customHeight="1">
      <c r="B389" s="532" t="s">
        <v>114</v>
      </c>
      <c r="C389" s="210"/>
      <c r="D389" s="340"/>
      <c r="E389" s="317"/>
      <c r="F389" s="317"/>
      <c r="G389" s="317"/>
      <c r="H389" s="318"/>
      <c r="I389" s="361" t="s">
        <v>200</v>
      </c>
    </row>
    <row r="390" spans="2:9" ht="48" hidden="1" customHeight="1">
      <c r="B390" s="533"/>
      <c r="C390" s="212"/>
      <c r="D390" s="327"/>
      <c r="E390" s="320"/>
      <c r="F390" s="319"/>
      <c r="G390" s="320"/>
      <c r="H390" s="339"/>
      <c r="I390" s="355" t="s">
        <v>201</v>
      </c>
    </row>
    <row r="391" spans="2:9" ht="27.75" hidden="1" customHeight="1" thickBot="1">
      <c r="B391" s="534"/>
      <c r="C391" s="215"/>
      <c r="D391" s="322"/>
      <c r="E391" s="323"/>
      <c r="F391" s="322"/>
      <c r="G391" s="323"/>
      <c r="H391" s="324"/>
      <c r="I391" s="361" t="s">
        <v>202</v>
      </c>
    </row>
    <row r="392" spans="2:9" ht="27.75" hidden="1" customHeight="1" thickTop="1">
      <c r="B392" s="532" t="s">
        <v>115</v>
      </c>
      <c r="C392" s="210"/>
      <c r="D392" s="340"/>
      <c r="E392" s="317"/>
      <c r="F392" s="317"/>
      <c r="G392" s="317"/>
      <c r="H392" s="361" t="s">
        <v>200</v>
      </c>
      <c r="I392" s="318"/>
    </row>
    <row r="393" spans="2:9" ht="46.5" hidden="1" customHeight="1">
      <c r="B393" s="533"/>
      <c r="C393" s="212"/>
      <c r="D393" s="327"/>
      <c r="E393" s="320"/>
      <c r="F393" s="319"/>
      <c r="G393" s="320"/>
      <c r="H393" s="355" t="s">
        <v>201</v>
      </c>
      <c r="I393" s="339"/>
    </row>
    <row r="394" spans="2:9" ht="27.75" hidden="1" customHeight="1" thickBot="1">
      <c r="B394" s="534"/>
      <c r="C394" s="215"/>
      <c r="D394" s="322"/>
      <c r="E394" s="323"/>
      <c r="F394" s="322"/>
      <c r="G394" s="323"/>
      <c r="H394" s="361" t="s">
        <v>202</v>
      </c>
      <c r="I394" s="324"/>
    </row>
    <row r="395" spans="2:9" ht="27.75" hidden="1" customHeight="1" thickTop="1">
      <c r="B395" s="532" t="s">
        <v>116</v>
      </c>
      <c r="C395" s="318"/>
      <c r="D395" s="318"/>
      <c r="E395" s="318"/>
      <c r="F395" s="318"/>
      <c r="G395" s="361" t="s">
        <v>200</v>
      </c>
      <c r="H395" s="361" t="s">
        <v>200</v>
      </c>
      <c r="I395" s="318"/>
    </row>
    <row r="396" spans="2:9" ht="46.5" hidden="1" customHeight="1">
      <c r="B396" s="533"/>
      <c r="C396" s="339"/>
      <c r="D396" s="339"/>
      <c r="E396" s="339"/>
      <c r="F396" s="339"/>
      <c r="G396" s="355" t="s">
        <v>183</v>
      </c>
      <c r="H396" s="355" t="s">
        <v>201</v>
      </c>
      <c r="I396" s="339"/>
    </row>
    <row r="397" spans="2:9" ht="27.75" hidden="1" customHeight="1" thickBot="1">
      <c r="B397" s="538"/>
      <c r="C397" s="324"/>
      <c r="D397" s="324"/>
      <c r="E397" s="324"/>
      <c r="F397" s="324"/>
      <c r="G397" s="361" t="s">
        <v>202</v>
      </c>
      <c r="H397" s="361" t="s">
        <v>202</v>
      </c>
      <c r="I397" s="324"/>
    </row>
    <row r="398" spans="2:9" hidden="1">
      <c r="B398" s="205"/>
      <c r="C398" s="205"/>
      <c r="D398" s="205"/>
      <c r="E398" s="205"/>
      <c r="F398" s="205"/>
      <c r="G398" s="205"/>
      <c r="H398" s="205"/>
      <c r="I398" s="205"/>
    </row>
    <row r="399" spans="2:9" hidden="1">
      <c r="B399" s="205"/>
      <c r="C399" s="205"/>
      <c r="D399" s="205"/>
      <c r="E399" s="205"/>
      <c r="F399" s="205"/>
      <c r="G399" s="205"/>
      <c r="H399" s="205"/>
      <c r="I399" s="205"/>
    </row>
    <row r="400" spans="2:9" ht="27.75" hidden="1" customHeight="1" thickTop="1">
      <c r="B400" s="536" t="s">
        <v>106</v>
      </c>
      <c r="C400" s="302">
        <v>19.11</v>
      </c>
      <c r="D400" s="203">
        <f t="shared" ref="D400:I400" si="33">C400+1</f>
        <v>20.11</v>
      </c>
      <c r="E400" s="203">
        <f t="shared" si="33"/>
        <v>21.11</v>
      </c>
      <c r="F400" s="203">
        <f t="shared" si="33"/>
        <v>22.11</v>
      </c>
      <c r="G400" s="203">
        <f t="shared" si="33"/>
        <v>23.11</v>
      </c>
      <c r="H400" s="203">
        <f t="shared" si="33"/>
        <v>24.11</v>
      </c>
      <c r="I400" s="302">
        <f t="shared" si="33"/>
        <v>25.11</v>
      </c>
    </row>
    <row r="401" spans="2:9" ht="27.75" hidden="1" customHeight="1">
      <c r="B401" s="537"/>
      <c r="C401" s="208" t="s">
        <v>108</v>
      </c>
      <c r="D401" s="208" t="s">
        <v>109</v>
      </c>
      <c r="E401" s="208" t="s">
        <v>110</v>
      </c>
      <c r="F401" s="208" t="s">
        <v>111</v>
      </c>
      <c r="G401" s="208" t="s">
        <v>112</v>
      </c>
      <c r="H401" s="208" t="s">
        <v>113</v>
      </c>
      <c r="I401" s="209" t="s">
        <v>52</v>
      </c>
    </row>
    <row r="402" spans="2:9" s="205" customFormat="1" ht="27.75" hidden="1" customHeight="1">
      <c r="B402" s="532" t="s">
        <v>114</v>
      </c>
      <c r="C402" s="210"/>
      <c r="D402" s="211"/>
      <c r="E402" s="210"/>
      <c r="F402" s="210"/>
      <c r="G402" s="210"/>
      <c r="H402" s="315"/>
      <c r="I402" s="362"/>
    </row>
    <row r="403" spans="2:9" s="205" customFormat="1" ht="48" hidden="1" customHeight="1">
      <c r="B403" s="533"/>
      <c r="C403" s="212"/>
      <c r="D403" s="213"/>
      <c r="E403" s="212"/>
      <c r="F403" s="214"/>
      <c r="G403" s="212"/>
      <c r="H403" s="363"/>
      <c r="I403" s="362"/>
    </row>
    <row r="404" spans="2:9" s="205" customFormat="1" ht="27.75" hidden="1" customHeight="1" thickBot="1">
      <c r="B404" s="534"/>
      <c r="C404" s="215"/>
      <c r="D404" s="216"/>
      <c r="E404" s="215"/>
      <c r="F404" s="216"/>
      <c r="G404" s="215"/>
      <c r="H404" s="220"/>
      <c r="I404" s="362"/>
    </row>
    <row r="405" spans="2:9" s="205" customFormat="1" ht="27.75" hidden="1" customHeight="1" thickTop="1">
      <c r="B405" s="532" t="s">
        <v>115</v>
      </c>
      <c r="C405" s="210"/>
      <c r="D405" s="211"/>
      <c r="E405" s="210"/>
      <c r="F405" s="210"/>
      <c r="G405" s="210"/>
      <c r="H405" s="362"/>
      <c r="I405" s="315"/>
    </row>
    <row r="406" spans="2:9" s="205" customFormat="1" ht="46.5" hidden="1" customHeight="1">
      <c r="B406" s="533"/>
      <c r="C406" s="212"/>
      <c r="D406" s="213"/>
      <c r="E406" s="212"/>
      <c r="F406" s="214"/>
      <c r="G406" s="212"/>
      <c r="H406" s="362"/>
      <c r="I406" s="363"/>
    </row>
    <row r="407" spans="2:9" s="205" customFormat="1" ht="27.75" hidden="1" customHeight="1">
      <c r="B407" s="534"/>
      <c r="C407" s="364"/>
      <c r="D407" s="365"/>
      <c r="E407" s="364"/>
      <c r="F407" s="365"/>
      <c r="G407" s="364"/>
      <c r="H407" s="366"/>
      <c r="I407" s="364"/>
    </row>
    <row r="408" spans="2:9" s="205" customFormat="1" ht="31.2" hidden="1">
      <c r="B408" s="532" t="s">
        <v>116</v>
      </c>
      <c r="C408" s="357" t="s">
        <v>197</v>
      </c>
      <c r="D408" s="357" t="s">
        <v>197</v>
      </c>
      <c r="E408" s="357" t="s">
        <v>197</v>
      </c>
      <c r="F408" s="357" t="s">
        <v>197</v>
      </c>
      <c r="G408" s="357" t="s">
        <v>197</v>
      </c>
      <c r="H408" s="362"/>
      <c r="I408" s="315"/>
    </row>
    <row r="409" spans="2:9" s="205" customFormat="1" ht="46.5" hidden="1" customHeight="1">
      <c r="B409" s="533"/>
      <c r="C409" s="367" t="s">
        <v>183</v>
      </c>
      <c r="D409" s="367" t="s">
        <v>183</v>
      </c>
      <c r="E409" s="367" t="s">
        <v>183</v>
      </c>
      <c r="F409" s="367" t="s">
        <v>183</v>
      </c>
      <c r="G409" s="367" t="s">
        <v>183</v>
      </c>
      <c r="H409" s="368"/>
      <c r="I409" s="363"/>
    </row>
    <row r="410" spans="2:9" s="205" customFormat="1" ht="27.75" hidden="1" customHeight="1" thickBot="1">
      <c r="B410" s="538"/>
      <c r="C410" s="359" t="s">
        <v>198</v>
      </c>
      <c r="D410" s="359" t="s">
        <v>198</v>
      </c>
      <c r="E410" s="359" t="s">
        <v>198</v>
      </c>
      <c r="F410" s="359" t="s">
        <v>198</v>
      </c>
      <c r="G410" s="359" t="s">
        <v>198</v>
      </c>
      <c r="H410" s="369"/>
      <c r="I410" s="220"/>
    </row>
    <row r="411" spans="2:9" hidden="1">
      <c r="B411" s="205"/>
      <c r="C411" s="205"/>
      <c r="D411" s="205"/>
      <c r="E411" s="205"/>
      <c r="F411" s="205"/>
      <c r="G411" s="205"/>
      <c r="H411" s="205"/>
      <c r="I411" s="205"/>
    </row>
    <row r="412" spans="2:9" ht="27.75" hidden="1" customHeight="1" thickTop="1">
      <c r="B412" s="536" t="s">
        <v>106</v>
      </c>
      <c r="C412" s="302">
        <v>19.11</v>
      </c>
      <c r="D412" s="203">
        <f t="shared" ref="D412:I412" si="34">C412+1</f>
        <v>20.11</v>
      </c>
      <c r="E412" s="203">
        <f t="shared" si="34"/>
        <v>21.11</v>
      </c>
      <c r="F412" s="203">
        <f t="shared" si="34"/>
        <v>22.11</v>
      </c>
      <c r="G412" s="203">
        <f t="shared" si="34"/>
        <v>23.11</v>
      </c>
      <c r="H412" s="203">
        <f t="shared" si="34"/>
        <v>24.11</v>
      </c>
      <c r="I412" s="302">
        <f t="shared" si="34"/>
        <v>25.11</v>
      </c>
    </row>
    <row r="413" spans="2:9" ht="27.75" hidden="1" customHeight="1">
      <c r="B413" s="537"/>
      <c r="C413" s="208" t="s">
        <v>108</v>
      </c>
      <c r="D413" s="208" t="s">
        <v>109</v>
      </c>
      <c r="E413" s="208" t="s">
        <v>110</v>
      </c>
      <c r="F413" s="208" t="s">
        <v>111</v>
      </c>
      <c r="G413" s="208" t="s">
        <v>112</v>
      </c>
      <c r="H413" s="208" t="s">
        <v>113</v>
      </c>
      <c r="I413" s="209" t="s">
        <v>52</v>
      </c>
    </row>
    <row r="414" spans="2:9" s="205" customFormat="1" ht="27.75" hidden="1" customHeight="1">
      <c r="B414" s="532" t="s">
        <v>114</v>
      </c>
      <c r="C414" s="210"/>
      <c r="D414" s="211"/>
      <c r="E414" s="210"/>
      <c r="F414" s="210"/>
      <c r="G414" s="210"/>
      <c r="H414" s="315"/>
      <c r="I414" s="362"/>
    </row>
    <row r="415" spans="2:9" s="205" customFormat="1" ht="48" hidden="1" customHeight="1">
      <c r="B415" s="533"/>
      <c r="C415" s="212"/>
      <c r="D415" s="213"/>
      <c r="E415" s="212"/>
      <c r="F415" s="214"/>
      <c r="G415" s="212"/>
      <c r="H415" s="363"/>
      <c r="I415" s="362"/>
    </row>
    <row r="416" spans="2:9" s="205" customFormat="1" ht="27.75" hidden="1" customHeight="1" thickBot="1">
      <c r="B416" s="534"/>
      <c r="C416" s="215"/>
      <c r="D416" s="216"/>
      <c r="E416" s="215"/>
      <c r="F416" s="216"/>
      <c r="G416" s="215"/>
      <c r="H416" s="220"/>
      <c r="I416" s="362"/>
    </row>
    <row r="417" spans="2:9" s="205" customFormat="1" ht="27.75" hidden="1" customHeight="1" thickTop="1">
      <c r="B417" s="532" t="s">
        <v>115</v>
      </c>
      <c r="C417" s="210"/>
      <c r="D417" s="211"/>
      <c r="E417" s="210"/>
      <c r="F417" s="210"/>
      <c r="G417" s="210"/>
      <c r="H417" s="362"/>
      <c r="I417" s="315"/>
    </row>
    <row r="418" spans="2:9" s="205" customFormat="1" ht="46.5" hidden="1" customHeight="1">
      <c r="B418" s="533"/>
      <c r="C418" s="212"/>
      <c r="D418" s="213"/>
      <c r="E418" s="212"/>
      <c r="F418" s="214"/>
      <c r="G418" s="212"/>
      <c r="H418" s="362"/>
      <c r="I418" s="363"/>
    </row>
    <row r="419" spans="2:9" s="205" customFormat="1" ht="27.75" hidden="1" customHeight="1">
      <c r="B419" s="534"/>
      <c r="C419" s="364"/>
      <c r="D419" s="365"/>
      <c r="E419" s="364"/>
      <c r="F419" s="365"/>
      <c r="G419" s="364"/>
      <c r="H419" s="366"/>
      <c r="I419" s="364"/>
    </row>
    <row r="420" spans="2:9" s="205" customFormat="1" ht="31.2" hidden="1">
      <c r="B420" s="532" t="s">
        <v>116</v>
      </c>
      <c r="C420" s="357" t="s">
        <v>197</v>
      </c>
      <c r="D420" s="357" t="s">
        <v>197</v>
      </c>
      <c r="E420" s="357" t="s">
        <v>197</v>
      </c>
      <c r="F420" s="357" t="s">
        <v>197</v>
      </c>
      <c r="G420" s="357" t="s">
        <v>197</v>
      </c>
      <c r="H420" s="362"/>
      <c r="I420" s="315"/>
    </row>
    <row r="421" spans="2:9" s="205" customFormat="1" ht="46.5" hidden="1" customHeight="1">
      <c r="B421" s="533"/>
      <c r="C421" s="367" t="s">
        <v>183</v>
      </c>
      <c r="D421" s="367" t="s">
        <v>183</v>
      </c>
      <c r="E421" s="367" t="s">
        <v>183</v>
      </c>
      <c r="F421" s="367" t="s">
        <v>183</v>
      </c>
      <c r="G421" s="367" t="s">
        <v>183</v>
      </c>
      <c r="H421" s="368"/>
      <c r="I421" s="363"/>
    </row>
    <row r="422" spans="2:9" s="205" customFormat="1" ht="27.75" hidden="1" customHeight="1" thickBot="1">
      <c r="B422" s="538"/>
      <c r="C422" s="359" t="s">
        <v>198</v>
      </c>
      <c r="D422" s="359" t="s">
        <v>198</v>
      </c>
      <c r="E422" s="359" t="s">
        <v>198</v>
      </c>
      <c r="F422" s="359" t="s">
        <v>198</v>
      </c>
      <c r="G422" s="359" t="s">
        <v>198</v>
      </c>
      <c r="H422" s="369"/>
      <c r="I422" s="220"/>
    </row>
    <row r="423" spans="2:9" hidden="1">
      <c r="B423" s="205"/>
      <c r="C423" s="205"/>
      <c r="D423" s="205"/>
      <c r="E423" s="205"/>
      <c r="F423" s="205"/>
      <c r="G423" s="205"/>
      <c r="H423" s="205"/>
      <c r="I423" s="205"/>
    </row>
    <row r="424" spans="2:9" ht="27.75" hidden="1" customHeight="1" thickTop="1">
      <c r="B424" s="536" t="s">
        <v>106</v>
      </c>
      <c r="C424" s="203">
        <v>45353</v>
      </c>
      <c r="D424" s="203">
        <f t="shared" ref="D424:I424" si="35">C424+1</f>
        <v>45354</v>
      </c>
      <c r="E424" s="203">
        <f t="shared" si="35"/>
        <v>45355</v>
      </c>
      <c r="F424" s="203">
        <f t="shared" si="35"/>
        <v>45356</v>
      </c>
      <c r="G424" s="203">
        <f t="shared" si="35"/>
        <v>45357</v>
      </c>
      <c r="H424" s="203">
        <f t="shared" si="35"/>
        <v>45358</v>
      </c>
      <c r="I424" s="302">
        <f t="shared" si="35"/>
        <v>45359</v>
      </c>
    </row>
    <row r="425" spans="2:9" ht="27.75" hidden="1" customHeight="1">
      <c r="B425" s="537"/>
      <c r="C425" s="208" t="s">
        <v>108</v>
      </c>
      <c r="D425" s="208" t="s">
        <v>109</v>
      </c>
      <c r="E425" s="208" t="s">
        <v>110</v>
      </c>
      <c r="F425" s="208" t="s">
        <v>111</v>
      </c>
      <c r="G425" s="208" t="s">
        <v>112</v>
      </c>
      <c r="H425" s="208" t="s">
        <v>113</v>
      </c>
      <c r="I425" s="209" t="s">
        <v>52</v>
      </c>
    </row>
    <row r="426" spans="2:9" s="205" customFormat="1" ht="27.75" hidden="1" customHeight="1">
      <c r="B426" s="532" t="s">
        <v>114</v>
      </c>
      <c r="C426" s="210"/>
      <c r="D426" s="211"/>
      <c r="E426" s="210"/>
      <c r="F426" s="210"/>
      <c r="G426" s="210"/>
      <c r="H426" s="315"/>
      <c r="I426" s="362"/>
    </row>
    <row r="427" spans="2:9" s="205" customFormat="1" ht="48" hidden="1" customHeight="1">
      <c r="B427" s="533"/>
      <c r="C427" s="212"/>
      <c r="D427" s="213"/>
      <c r="E427" s="212"/>
      <c r="F427" s="214"/>
      <c r="G427" s="212"/>
      <c r="H427" s="363"/>
      <c r="I427" s="362"/>
    </row>
    <row r="428" spans="2:9" s="205" customFormat="1" ht="27.75" hidden="1" customHeight="1" thickBot="1">
      <c r="B428" s="534"/>
      <c r="C428" s="215"/>
      <c r="D428" s="216"/>
      <c r="E428" s="215"/>
      <c r="F428" s="216"/>
      <c r="G428" s="215"/>
      <c r="H428" s="220"/>
      <c r="I428" s="362"/>
    </row>
    <row r="429" spans="2:9" s="205" customFormat="1" ht="27.75" hidden="1" customHeight="1" thickTop="1">
      <c r="B429" s="532" t="s">
        <v>115</v>
      </c>
      <c r="C429" s="210"/>
      <c r="D429" s="211"/>
      <c r="E429" s="210"/>
      <c r="F429" s="210"/>
      <c r="G429" s="210"/>
      <c r="H429" s="362"/>
      <c r="I429" s="315"/>
    </row>
    <row r="430" spans="2:9" s="205" customFormat="1" ht="46.5" hidden="1" customHeight="1">
      <c r="B430" s="533"/>
      <c r="C430" s="212"/>
      <c r="D430" s="213"/>
      <c r="E430" s="212"/>
      <c r="F430" s="214"/>
      <c r="G430" s="212"/>
      <c r="H430" s="362"/>
      <c r="I430" s="363"/>
    </row>
    <row r="431" spans="2:9" s="205" customFormat="1" ht="27.75" hidden="1" customHeight="1">
      <c r="B431" s="534"/>
      <c r="C431" s="364"/>
      <c r="D431" s="365"/>
      <c r="E431" s="364"/>
      <c r="F431" s="365"/>
      <c r="G431" s="364"/>
      <c r="H431" s="366"/>
      <c r="I431" s="364"/>
    </row>
    <row r="432" spans="2:9" s="205" customFormat="1" ht="31.2" hidden="1">
      <c r="B432" s="532" t="s">
        <v>116</v>
      </c>
      <c r="C432" s="357"/>
      <c r="D432" s="357"/>
      <c r="E432" s="357" t="s">
        <v>197</v>
      </c>
      <c r="F432" s="357" t="s">
        <v>197</v>
      </c>
      <c r="G432" s="357" t="s">
        <v>197</v>
      </c>
      <c r="H432" s="362"/>
      <c r="I432" s="315"/>
    </row>
    <row r="433" spans="2:9" s="205" customFormat="1" ht="46.5" hidden="1" customHeight="1">
      <c r="B433" s="533"/>
      <c r="C433" s="367"/>
      <c r="D433" s="367"/>
      <c r="E433" s="367" t="s">
        <v>183</v>
      </c>
      <c r="F433" s="367" t="s">
        <v>183</v>
      </c>
      <c r="G433" s="367" t="s">
        <v>183</v>
      </c>
      <c r="H433" s="368"/>
      <c r="I433" s="363"/>
    </row>
    <row r="434" spans="2:9" s="205" customFormat="1" ht="27.75" hidden="1" customHeight="1" thickBot="1">
      <c r="B434" s="538"/>
      <c r="C434" s="359"/>
      <c r="D434" s="359"/>
      <c r="E434" s="359" t="s">
        <v>198</v>
      </c>
      <c r="F434" s="359" t="s">
        <v>198</v>
      </c>
      <c r="G434" s="359" t="s">
        <v>198</v>
      </c>
      <c r="H434" s="369"/>
      <c r="I434" s="220"/>
    </row>
    <row r="435" spans="2:9" hidden="1">
      <c r="B435" s="205"/>
      <c r="C435" s="205"/>
      <c r="D435" s="205"/>
      <c r="E435" s="205"/>
      <c r="F435" s="205"/>
      <c r="G435" s="205"/>
      <c r="H435" s="205"/>
      <c r="I435" s="205"/>
    </row>
    <row r="436" spans="2:9" ht="27.75" hidden="1" customHeight="1" thickTop="1">
      <c r="B436" s="536" t="s">
        <v>106</v>
      </c>
      <c r="C436" s="203">
        <f>I424+1</f>
        <v>45360</v>
      </c>
      <c r="D436" s="203">
        <f t="shared" ref="D436:I436" si="36">C436+1</f>
        <v>45361</v>
      </c>
      <c r="E436" s="203">
        <f t="shared" si="36"/>
        <v>45362</v>
      </c>
      <c r="F436" s="203">
        <f t="shared" si="36"/>
        <v>45363</v>
      </c>
      <c r="G436" s="203">
        <f t="shared" si="36"/>
        <v>45364</v>
      </c>
      <c r="H436" s="203">
        <f t="shared" si="36"/>
        <v>45365</v>
      </c>
      <c r="I436" s="302">
        <f t="shared" si="36"/>
        <v>45366</v>
      </c>
    </row>
    <row r="437" spans="2:9" ht="27.75" hidden="1" customHeight="1">
      <c r="B437" s="539"/>
      <c r="C437" s="370" t="s">
        <v>108</v>
      </c>
      <c r="D437" s="370" t="s">
        <v>109</v>
      </c>
      <c r="E437" s="370" t="s">
        <v>110</v>
      </c>
      <c r="F437" s="370" t="s">
        <v>111</v>
      </c>
      <c r="G437" s="370" t="s">
        <v>112</v>
      </c>
      <c r="H437" s="370" t="s">
        <v>113</v>
      </c>
      <c r="I437" s="371" t="s">
        <v>52</v>
      </c>
    </row>
    <row r="438" spans="2:9" s="205" customFormat="1" ht="27.75" hidden="1" customHeight="1">
      <c r="B438" s="532" t="s">
        <v>114</v>
      </c>
      <c r="C438" s="210"/>
      <c r="D438" s="211"/>
      <c r="E438" s="210"/>
      <c r="F438" s="210"/>
      <c r="G438" s="210"/>
      <c r="H438" s="315"/>
      <c r="I438" s="362"/>
    </row>
    <row r="439" spans="2:9" s="205" customFormat="1" ht="48" hidden="1" customHeight="1">
      <c r="B439" s="533"/>
      <c r="C439" s="212"/>
      <c r="D439" s="213"/>
      <c r="E439" s="212"/>
      <c r="F439" s="214"/>
      <c r="G439" s="212"/>
      <c r="H439" s="363"/>
      <c r="I439" s="372"/>
    </row>
    <row r="440" spans="2:9" s="205" customFormat="1" ht="27.75" hidden="1" customHeight="1">
      <c r="B440" s="534"/>
      <c r="C440" s="215"/>
      <c r="D440" s="216"/>
      <c r="E440" s="215"/>
      <c r="F440" s="216"/>
      <c r="G440" s="215"/>
      <c r="H440" s="215"/>
      <c r="I440" s="373"/>
    </row>
    <row r="441" spans="2:9" s="205" customFormat="1" ht="34.5" hidden="1" customHeight="1">
      <c r="B441" s="532" t="s">
        <v>115</v>
      </c>
      <c r="C441" s="210"/>
      <c r="D441" s="211"/>
      <c r="E441" s="210"/>
      <c r="F441" s="210"/>
      <c r="G441" s="210"/>
      <c r="H441" s="362"/>
      <c r="I441" s="362"/>
    </row>
    <row r="442" spans="2:9" s="205" customFormat="1" ht="34.5" hidden="1" customHeight="1">
      <c r="B442" s="533"/>
      <c r="C442" s="212"/>
      <c r="D442" s="213"/>
      <c r="E442" s="212"/>
      <c r="F442" s="214"/>
      <c r="G442" s="212"/>
      <c r="H442" s="372"/>
      <c r="I442" s="374"/>
    </row>
    <row r="443" spans="2:9" s="205" customFormat="1" ht="34.5" hidden="1" customHeight="1">
      <c r="B443" s="534"/>
      <c r="C443" s="215"/>
      <c r="D443" s="216"/>
      <c r="E443" s="215"/>
      <c r="F443" s="216"/>
      <c r="G443" s="215"/>
      <c r="H443" s="373"/>
      <c r="I443" s="375"/>
    </row>
    <row r="444" spans="2:9" s="205" customFormat="1" ht="34.5" hidden="1" customHeight="1">
      <c r="B444" s="540" t="s">
        <v>116</v>
      </c>
      <c r="C444" s="376"/>
      <c r="D444" s="376" t="s">
        <v>203</v>
      </c>
      <c r="E444" s="376"/>
      <c r="F444" s="376"/>
      <c r="G444" s="376"/>
      <c r="H444" s="376"/>
      <c r="I444" s="376"/>
    </row>
    <row r="445" spans="2:9" s="205" customFormat="1" ht="34.5" hidden="1" customHeight="1">
      <c r="B445" s="533"/>
      <c r="C445" s="372"/>
      <c r="D445" s="372" t="s">
        <v>204</v>
      </c>
      <c r="E445" s="372"/>
      <c r="F445" s="372"/>
      <c r="G445" s="372"/>
      <c r="H445" s="368"/>
      <c r="I445" s="374"/>
    </row>
    <row r="446" spans="2:9" s="205" customFormat="1" ht="34.5" hidden="1" customHeight="1">
      <c r="B446" s="534"/>
      <c r="C446" s="375"/>
      <c r="D446" s="375" t="s">
        <v>205</v>
      </c>
      <c r="E446" s="375"/>
      <c r="F446" s="375"/>
      <c r="G446" s="375"/>
      <c r="H446" s="373"/>
      <c r="I446" s="375"/>
    </row>
    <row r="447" spans="2:9" hidden="1">
      <c r="B447" s="205"/>
      <c r="C447" s="205"/>
      <c r="D447" s="205"/>
      <c r="E447" s="205"/>
      <c r="F447" s="205"/>
      <c r="G447" s="205"/>
      <c r="H447" s="205"/>
      <c r="I447" s="205"/>
    </row>
    <row r="448" spans="2:9" ht="27.75" hidden="1" customHeight="1" thickTop="1">
      <c r="B448" s="536" t="s">
        <v>106</v>
      </c>
      <c r="C448" s="203">
        <f>I436+1</f>
        <v>45367</v>
      </c>
      <c r="D448" s="203">
        <f t="shared" ref="D448:I448" si="37">C448+1</f>
        <v>45368</v>
      </c>
      <c r="E448" s="203">
        <f t="shared" si="37"/>
        <v>45369</v>
      </c>
      <c r="F448" s="203">
        <f t="shared" si="37"/>
        <v>45370</v>
      </c>
      <c r="G448" s="203">
        <f t="shared" si="37"/>
        <v>45371</v>
      </c>
      <c r="H448" s="203">
        <f t="shared" si="37"/>
        <v>45372</v>
      </c>
      <c r="I448" s="302">
        <f t="shared" si="37"/>
        <v>45373</v>
      </c>
    </row>
    <row r="449" spans="2:9" ht="27.75" hidden="1" customHeight="1">
      <c r="B449" s="537"/>
      <c r="C449" s="208" t="s">
        <v>108</v>
      </c>
      <c r="D449" s="208" t="s">
        <v>109</v>
      </c>
      <c r="E449" s="208" t="s">
        <v>110</v>
      </c>
      <c r="F449" s="208" t="s">
        <v>111</v>
      </c>
      <c r="G449" s="208" t="s">
        <v>112</v>
      </c>
      <c r="H449" s="208" t="s">
        <v>113</v>
      </c>
      <c r="I449" s="209" t="s">
        <v>52</v>
      </c>
    </row>
    <row r="450" spans="2:9" s="205" customFormat="1" ht="33" hidden="1" customHeight="1">
      <c r="B450" s="532" t="s">
        <v>114</v>
      </c>
      <c r="C450" s="210"/>
      <c r="D450" s="211"/>
      <c r="E450" s="210"/>
      <c r="F450" s="210"/>
      <c r="G450" s="210"/>
      <c r="H450" s="315"/>
      <c r="I450" s="362"/>
    </row>
    <row r="451" spans="2:9" s="205" customFormat="1" ht="33" hidden="1" customHeight="1">
      <c r="B451" s="533"/>
      <c r="C451" s="212"/>
      <c r="D451" s="213"/>
      <c r="E451" s="212"/>
      <c r="F451" s="214"/>
      <c r="G451" s="212"/>
      <c r="H451" s="363"/>
      <c r="I451" s="372"/>
    </row>
    <row r="452" spans="2:9" s="205" customFormat="1" ht="33" hidden="1" customHeight="1">
      <c r="B452" s="534"/>
      <c r="C452" s="215"/>
      <c r="D452" s="216"/>
      <c r="E452" s="215"/>
      <c r="F452" s="216"/>
      <c r="G452" s="215"/>
      <c r="H452" s="364"/>
      <c r="I452" s="373"/>
    </row>
    <row r="453" spans="2:9" s="205" customFormat="1" ht="33" hidden="1" customHeight="1">
      <c r="B453" s="532" t="s">
        <v>115</v>
      </c>
      <c r="C453" s="210"/>
      <c r="D453" s="211"/>
      <c r="E453" s="210"/>
      <c r="F453" s="210"/>
      <c r="G453" s="210"/>
      <c r="H453" s="362"/>
      <c r="I453" s="315"/>
    </row>
    <row r="454" spans="2:9" s="205" customFormat="1" ht="33" hidden="1" customHeight="1">
      <c r="B454" s="533"/>
      <c r="C454" s="212"/>
      <c r="D454" s="213"/>
      <c r="E454" s="212"/>
      <c r="F454" s="214"/>
      <c r="G454" s="212"/>
      <c r="H454" s="374"/>
      <c r="I454" s="363"/>
    </row>
    <row r="455" spans="2:9" s="205" customFormat="1" ht="33" hidden="1" customHeight="1">
      <c r="B455" s="534"/>
      <c r="C455" s="364"/>
      <c r="D455" s="365"/>
      <c r="E455" s="364"/>
      <c r="F455" s="365"/>
      <c r="G455" s="364"/>
      <c r="H455" s="377"/>
      <c r="I455" s="364"/>
    </row>
    <row r="456" spans="2:9" s="205" customFormat="1" ht="33" hidden="1" customHeight="1">
      <c r="B456" s="532" t="s">
        <v>116</v>
      </c>
      <c r="C456" s="357" t="s">
        <v>206</v>
      </c>
      <c r="D456" s="362"/>
      <c r="E456" s="362"/>
      <c r="F456" s="362"/>
      <c r="G456" s="357" t="s">
        <v>206</v>
      </c>
      <c r="H456" s="362"/>
      <c r="I456" s="315"/>
    </row>
    <row r="457" spans="2:9" s="205" customFormat="1" ht="33" hidden="1" customHeight="1">
      <c r="B457" s="533"/>
      <c r="C457" s="367" t="s">
        <v>147</v>
      </c>
      <c r="D457" s="374"/>
      <c r="E457" s="372"/>
      <c r="F457" s="374"/>
      <c r="G457" s="367" t="s">
        <v>147</v>
      </c>
      <c r="H457" s="374"/>
      <c r="I457" s="363"/>
    </row>
    <row r="458" spans="2:9" s="205" customFormat="1" ht="33" hidden="1" customHeight="1" thickBot="1">
      <c r="B458" s="535"/>
      <c r="C458" s="378" t="s">
        <v>207</v>
      </c>
      <c r="D458" s="379"/>
      <c r="E458" s="379"/>
      <c r="F458" s="379"/>
      <c r="G458" s="378" t="s">
        <v>207</v>
      </c>
      <c r="H458" s="379"/>
      <c r="I458" s="380"/>
    </row>
    <row r="459" spans="2:9" hidden="1">
      <c r="B459" s="205"/>
      <c r="C459" s="205"/>
      <c r="D459" s="205"/>
      <c r="E459" s="205"/>
      <c r="F459" s="205"/>
      <c r="G459" s="205"/>
      <c r="H459" s="205"/>
      <c r="I459" s="205"/>
    </row>
    <row r="460" spans="2:9" ht="27.75" hidden="1" customHeight="1" thickTop="1">
      <c r="B460" s="536" t="s">
        <v>106</v>
      </c>
      <c r="C460" s="203">
        <f>I448+1</f>
        <v>45374</v>
      </c>
      <c r="D460" s="203">
        <f t="shared" ref="D460:I460" si="38">C460+1</f>
        <v>45375</v>
      </c>
      <c r="E460" s="203">
        <f t="shared" si="38"/>
        <v>45376</v>
      </c>
      <c r="F460" s="203">
        <f t="shared" si="38"/>
        <v>45377</v>
      </c>
      <c r="G460" s="203">
        <f t="shared" si="38"/>
        <v>45378</v>
      </c>
      <c r="H460" s="203">
        <f t="shared" si="38"/>
        <v>45379</v>
      </c>
      <c r="I460" s="302">
        <f t="shared" si="38"/>
        <v>45380</v>
      </c>
    </row>
    <row r="461" spans="2:9" ht="27.75" hidden="1" customHeight="1">
      <c r="B461" s="537"/>
      <c r="C461" s="208" t="s">
        <v>108</v>
      </c>
      <c r="D461" s="208" t="s">
        <v>109</v>
      </c>
      <c r="E461" s="208" t="s">
        <v>110</v>
      </c>
      <c r="F461" s="208" t="s">
        <v>111</v>
      </c>
      <c r="G461" s="208" t="s">
        <v>112</v>
      </c>
      <c r="H461" s="208" t="s">
        <v>113</v>
      </c>
      <c r="I461" s="209" t="s">
        <v>52</v>
      </c>
    </row>
    <row r="462" spans="2:9" s="205" customFormat="1" ht="33" hidden="1" customHeight="1">
      <c r="B462" s="532" t="s">
        <v>114</v>
      </c>
      <c r="C462" s="210"/>
      <c r="D462" s="211"/>
      <c r="E462" s="210"/>
      <c r="F462" s="210"/>
      <c r="G462" s="210"/>
      <c r="H462" s="315"/>
      <c r="I462" s="362" t="s">
        <v>208</v>
      </c>
    </row>
    <row r="463" spans="2:9" s="205" customFormat="1" ht="33" hidden="1" customHeight="1">
      <c r="B463" s="533"/>
      <c r="C463" s="212"/>
      <c r="D463" s="213"/>
      <c r="E463" s="212"/>
      <c r="F463" s="214"/>
      <c r="G463" s="212"/>
      <c r="H463" s="363"/>
      <c r="I463" s="381" t="s">
        <v>204</v>
      </c>
    </row>
    <row r="464" spans="2:9" s="205" customFormat="1" ht="33" hidden="1" customHeight="1">
      <c r="B464" s="534"/>
      <c r="C464" s="215"/>
      <c r="D464" s="216"/>
      <c r="E464" s="215"/>
      <c r="F464" s="216"/>
      <c r="G464" s="215"/>
      <c r="H464" s="364"/>
      <c r="I464" s="375" t="s">
        <v>209</v>
      </c>
    </row>
    <row r="465" spans="2:9" s="205" customFormat="1" ht="33" hidden="1" customHeight="1">
      <c r="B465" s="532" t="s">
        <v>115</v>
      </c>
      <c r="C465" s="210"/>
      <c r="D465" s="211"/>
      <c r="E465" s="210"/>
      <c r="F465" s="210"/>
      <c r="G465" s="210"/>
      <c r="H465" s="362"/>
      <c r="I465" s="382"/>
    </row>
    <row r="466" spans="2:9" s="205" customFormat="1" ht="33" hidden="1" customHeight="1">
      <c r="B466" s="533"/>
      <c r="C466" s="212"/>
      <c r="D466" s="213"/>
      <c r="E466" s="212"/>
      <c r="F466" s="214"/>
      <c r="G466" s="212"/>
      <c r="H466" s="374"/>
      <c r="I466" s="363"/>
    </row>
    <row r="467" spans="2:9" s="205" customFormat="1" ht="33" hidden="1" customHeight="1">
      <c r="B467" s="534"/>
      <c r="C467" s="364"/>
      <c r="D467" s="365"/>
      <c r="E467" s="364"/>
      <c r="F467" s="365"/>
      <c r="G467" s="364"/>
      <c r="H467" s="377"/>
      <c r="I467" s="364"/>
    </row>
    <row r="468" spans="2:9" s="205" customFormat="1" ht="33" hidden="1" customHeight="1">
      <c r="B468" s="532" t="s">
        <v>116</v>
      </c>
      <c r="C468" s="357" t="s">
        <v>206</v>
      </c>
      <c r="D468" s="362"/>
      <c r="E468" s="357" t="s">
        <v>206</v>
      </c>
      <c r="F468" s="362"/>
      <c r="G468" s="357" t="s">
        <v>206</v>
      </c>
      <c r="H468" s="362" t="s">
        <v>208</v>
      </c>
      <c r="I468" s="315"/>
    </row>
    <row r="469" spans="2:9" s="205" customFormat="1" ht="33" hidden="1" customHeight="1">
      <c r="B469" s="533"/>
      <c r="C469" s="367" t="s">
        <v>147</v>
      </c>
      <c r="D469" s="374"/>
      <c r="E469" s="367" t="s">
        <v>147</v>
      </c>
      <c r="F469" s="374"/>
      <c r="G469" s="367" t="s">
        <v>147</v>
      </c>
      <c r="H469" s="381" t="s">
        <v>204</v>
      </c>
      <c r="I469" s="363"/>
    </row>
    <row r="470" spans="2:9" s="205" customFormat="1" ht="33" hidden="1" customHeight="1" thickBot="1">
      <c r="B470" s="535"/>
      <c r="C470" s="378" t="s">
        <v>207</v>
      </c>
      <c r="D470" s="379"/>
      <c r="E470" s="378" t="s">
        <v>207</v>
      </c>
      <c r="F470" s="379"/>
      <c r="G470" s="378" t="s">
        <v>207</v>
      </c>
      <c r="H470" s="379" t="s">
        <v>209</v>
      </c>
      <c r="I470" s="380"/>
    </row>
    <row r="471" spans="2:9" hidden="1">
      <c r="B471" s="205"/>
      <c r="C471" s="205"/>
      <c r="D471" s="205"/>
      <c r="E471" s="205"/>
      <c r="F471" s="205"/>
      <c r="G471" s="205"/>
      <c r="H471" s="205"/>
      <c r="I471" s="205"/>
    </row>
    <row r="472" spans="2:9" ht="27.75" hidden="1" customHeight="1" thickTop="1">
      <c r="B472" s="536" t="s">
        <v>106</v>
      </c>
      <c r="C472" s="203">
        <f>I460+1</f>
        <v>45381</v>
      </c>
      <c r="D472" s="203">
        <f t="shared" ref="D472:I472" si="39">C472+1</f>
        <v>45382</v>
      </c>
      <c r="E472" s="203">
        <f t="shared" si="39"/>
        <v>45383</v>
      </c>
      <c r="F472" s="203">
        <f t="shared" si="39"/>
        <v>45384</v>
      </c>
      <c r="G472" s="203">
        <f t="shared" si="39"/>
        <v>45385</v>
      </c>
      <c r="H472" s="203">
        <f t="shared" si="39"/>
        <v>45386</v>
      </c>
      <c r="I472" s="302">
        <f t="shared" si="39"/>
        <v>45387</v>
      </c>
    </row>
    <row r="473" spans="2:9" ht="27.75" hidden="1" customHeight="1">
      <c r="B473" s="537"/>
      <c r="C473" s="208" t="s">
        <v>108</v>
      </c>
      <c r="D473" s="208" t="s">
        <v>109</v>
      </c>
      <c r="E473" s="208" t="s">
        <v>110</v>
      </c>
      <c r="F473" s="208" t="s">
        <v>111</v>
      </c>
      <c r="G473" s="208" t="s">
        <v>112</v>
      </c>
      <c r="H473" s="208" t="s">
        <v>113</v>
      </c>
      <c r="I473" s="209" t="s">
        <v>52</v>
      </c>
    </row>
    <row r="474" spans="2:9" s="205" customFormat="1" ht="33" hidden="1" customHeight="1">
      <c r="B474" s="532" t="s">
        <v>114</v>
      </c>
      <c r="C474" s="210"/>
      <c r="D474" s="211"/>
      <c r="E474" s="210"/>
      <c r="F474" s="210"/>
      <c r="G474" s="210"/>
      <c r="H474" s="315"/>
      <c r="I474" s="362" t="s">
        <v>208</v>
      </c>
    </row>
    <row r="475" spans="2:9" s="205" customFormat="1" ht="33" hidden="1" customHeight="1">
      <c r="B475" s="533"/>
      <c r="C475" s="212"/>
      <c r="D475" s="213"/>
      <c r="E475" s="212"/>
      <c r="F475" s="214"/>
      <c r="G475" s="212"/>
      <c r="H475" s="363"/>
      <c r="I475" s="381" t="s">
        <v>204</v>
      </c>
    </row>
    <row r="476" spans="2:9" s="205" customFormat="1" ht="33" hidden="1" customHeight="1">
      <c r="B476" s="534"/>
      <c r="C476" s="215"/>
      <c r="D476" s="216"/>
      <c r="E476" s="215"/>
      <c r="F476" s="216"/>
      <c r="G476" s="215"/>
      <c r="H476" s="364"/>
      <c r="I476" s="375" t="s">
        <v>209</v>
      </c>
    </row>
    <row r="477" spans="2:9" s="205" customFormat="1" ht="33" hidden="1" customHeight="1">
      <c r="B477" s="532" t="s">
        <v>115</v>
      </c>
      <c r="C477" s="210"/>
      <c r="D477" s="211"/>
      <c r="E477" s="210"/>
      <c r="F477" s="210"/>
      <c r="G477" s="210"/>
      <c r="H477" s="362"/>
      <c r="I477" s="382"/>
    </row>
    <row r="478" spans="2:9" s="205" customFormat="1" ht="33" hidden="1" customHeight="1">
      <c r="B478" s="533"/>
      <c r="C478" s="212"/>
      <c r="D478" s="213"/>
      <c r="E478" s="212"/>
      <c r="F478" s="214"/>
      <c r="G478" s="212"/>
      <c r="H478" s="374"/>
      <c r="I478" s="363"/>
    </row>
    <row r="479" spans="2:9" s="205" customFormat="1" ht="33" hidden="1" customHeight="1">
      <c r="B479" s="534"/>
      <c r="C479" s="364"/>
      <c r="D479" s="365"/>
      <c r="E479" s="364"/>
      <c r="F479" s="365"/>
      <c r="G479" s="364"/>
      <c r="H479" s="377"/>
      <c r="I479" s="364"/>
    </row>
    <row r="480" spans="2:9" s="205" customFormat="1" ht="33" hidden="1" customHeight="1">
      <c r="B480" s="532" t="s">
        <v>116</v>
      </c>
      <c r="C480" s="362"/>
      <c r="D480" s="362"/>
      <c r="E480" s="362"/>
      <c r="F480" s="362" t="s">
        <v>208</v>
      </c>
      <c r="G480" s="357" t="s">
        <v>206</v>
      </c>
      <c r="H480" s="362" t="s">
        <v>208</v>
      </c>
      <c r="I480" s="315"/>
    </row>
    <row r="481" spans="2:9" s="205" customFormat="1" ht="33" hidden="1" customHeight="1">
      <c r="B481" s="533"/>
      <c r="C481" s="372"/>
      <c r="D481" s="374"/>
      <c r="E481" s="372"/>
      <c r="F481" s="381" t="s">
        <v>204</v>
      </c>
      <c r="G481" s="367" t="s">
        <v>147</v>
      </c>
      <c r="H481" s="381" t="s">
        <v>204</v>
      </c>
      <c r="I481" s="363"/>
    </row>
    <row r="482" spans="2:9" s="205" customFormat="1" ht="33" hidden="1" customHeight="1" thickBot="1">
      <c r="B482" s="535"/>
      <c r="C482" s="379"/>
      <c r="D482" s="379"/>
      <c r="E482" s="379"/>
      <c r="F482" s="379" t="s">
        <v>209</v>
      </c>
      <c r="G482" s="378" t="s">
        <v>207</v>
      </c>
      <c r="H482" s="379" t="s">
        <v>209</v>
      </c>
      <c r="I482" s="380"/>
    </row>
    <row r="483" spans="2:9" ht="15" thickBot="1">
      <c r="B483" s="205"/>
      <c r="C483" s="205"/>
      <c r="D483" s="205"/>
      <c r="E483" s="205"/>
      <c r="F483" s="205"/>
      <c r="G483" s="205"/>
      <c r="H483" s="205"/>
      <c r="I483" s="205"/>
    </row>
    <row r="484" spans="2:9" ht="27.75" customHeight="1" thickTop="1">
      <c r="B484" s="536" t="s">
        <v>106</v>
      </c>
      <c r="C484" s="203">
        <f>I472+1</f>
        <v>45388</v>
      </c>
      <c r="D484" s="203">
        <f t="shared" ref="D484:I484" si="40">C484+1</f>
        <v>45389</v>
      </c>
      <c r="E484" s="203">
        <f t="shared" si="40"/>
        <v>45390</v>
      </c>
      <c r="F484" s="203">
        <f t="shared" si="40"/>
        <v>45391</v>
      </c>
      <c r="G484" s="203">
        <f t="shared" si="40"/>
        <v>45392</v>
      </c>
      <c r="H484" s="203">
        <f t="shared" si="40"/>
        <v>45393</v>
      </c>
      <c r="I484" s="302">
        <f t="shared" si="40"/>
        <v>45394</v>
      </c>
    </row>
    <row r="485" spans="2:9" ht="27.75" customHeight="1">
      <c r="B485" s="537"/>
      <c r="C485" s="208" t="s">
        <v>108</v>
      </c>
      <c r="D485" s="208" t="s">
        <v>109</v>
      </c>
      <c r="E485" s="208" t="s">
        <v>110</v>
      </c>
      <c r="F485" s="208" t="s">
        <v>111</v>
      </c>
      <c r="G485" s="208" t="s">
        <v>112</v>
      </c>
      <c r="H485" s="208" t="s">
        <v>113</v>
      </c>
      <c r="I485" s="209" t="s">
        <v>52</v>
      </c>
    </row>
    <row r="486" spans="2:9" s="205" customFormat="1" ht="33" customHeight="1">
      <c r="B486" s="532" t="s">
        <v>114</v>
      </c>
      <c r="C486" s="210"/>
      <c r="D486" s="211"/>
      <c r="E486" s="210"/>
      <c r="F486" s="210"/>
      <c r="G486" s="210"/>
      <c r="H486" s="315"/>
      <c r="I486" s="362" t="s">
        <v>208</v>
      </c>
    </row>
    <row r="487" spans="2:9" s="205" customFormat="1" ht="33" customHeight="1">
      <c r="B487" s="533"/>
      <c r="C487" s="212"/>
      <c r="D487" s="213"/>
      <c r="E487" s="212"/>
      <c r="F487" s="214"/>
      <c r="G487" s="212"/>
      <c r="H487" s="363"/>
      <c r="I487" s="381" t="s">
        <v>204</v>
      </c>
    </row>
    <row r="488" spans="2:9" s="205" customFormat="1" ht="33" customHeight="1">
      <c r="B488" s="534"/>
      <c r="C488" s="215"/>
      <c r="D488" s="216"/>
      <c r="E488" s="215"/>
      <c r="F488" s="216"/>
      <c r="G488" s="215"/>
      <c r="H488" s="364"/>
      <c r="I488" s="375" t="s">
        <v>209</v>
      </c>
    </row>
    <row r="489" spans="2:9" s="205" customFormat="1" ht="33" customHeight="1">
      <c r="B489" s="532" t="s">
        <v>115</v>
      </c>
      <c r="C489" s="210"/>
      <c r="D489" s="211"/>
      <c r="E489" s="210"/>
      <c r="F489" s="210"/>
      <c r="G489" s="210"/>
      <c r="H489" s="362"/>
      <c r="I489" s="382"/>
    </row>
    <row r="490" spans="2:9" s="205" customFormat="1" ht="33" customHeight="1">
      <c r="B490" s="533"/>
      <c r="C490" s="212"/>
      <c r="D490" s="213"/>
      <c r="E490" s="212"/>
      <c r="F490" s="214"/>
      <c r="G490" s="212"/>
      <c r="H490" s="374"/>
      <c r="I490" s="363"/>
    </row>
    <row r="491" spans="2:9" s="205" customFormat="1" ht="33" customHeight="1">
      <c r="B491" s="534"/>
      <c r="C491" s="364"/>
      <c r="D491" s="365"/>
      <c r="E491" s="364"/>
      <c r="F491" s="365"/>
      <c r="G491" s="364"/>
      <c r="H491" s="377"/>
      <c r="I491" s="364"/>
    </row>
    <row r="492" spans="2:9" s="205" customFormat="1" ht="33" customHeight="1">
      <c r="B492" s="532" t="s">
        <v>116</v>
      </c>
      <c r="C492" s="357" t="s">
        <v>206</v>
      </c>
      <c r="D492" s="362"/>
      <c r="E492" s="357" t="s">
        <v>206</v>
      </c>
      <c r="F492" s="362" t="s">
        <v>208</v>
      </c>
      <c r="G492" s="357" t="s">
        <v>206</v>
      </c>
      <c r="H492" s="362" t="s">
        <v>208</v>
      </c>
      <c r="I492" s="315"/>
    </row>
    <row r="493" spans="2:9" s="205" customFormat="1" ht="33" customHeight="1">
      <c r="B493" s="533"/>
      <c r="C493" s="367" t="s">
        <v>147</v>
      </c>
      <c r="D493" s="374"/>
      <c r="E493" s="367" t="s">
        <v>147</v>
      </c>
      <c r="F493" s="381" t="s">
        <v>204</v>
      </c>
      <c r="G493" s="367" t="s">
        <v>147</v>
      </c>
      <c r="H493" s="381" t="s">
        <v>204</v>
      </c>
      <c r="I493" s="363"/>
    </row>
    <row r="494" spans="2:9" s="205" customFormat="1" ht="33" customHeight="1" thickBot="1">
      <c r="B494" s="535"/>
      <c r="C494" s="378" t="s">
        <v>207</v>
      </c>
      <c r="D494" s="379"/>
      <c r="E494" s="378" t="s">
        <v>207</v>
      </c>
      <c r="F494" s="379" t="s">
        <v>209</v>
      </c>
      <c r="G494" s="378" t="s">
        <v>207</v>
      </c>
      <c r="H494" s="379" t="s">
        <v>209</v>
      </c>
      <c r="I494" s="380"/>
    </row>
    <row r="496" spans="2:9" ht="27.75" hidden="1" customHeight="1" thickTop="1">
      <c r="B496" s="536" t="s">
        <v>106</v>
      </c>
      <c r="C496" s="203">
        <f>I484+1</f>
        <v>45395</v>
      </c>
      <c r="D496" s="203">
        <f t="shared" ref="D496:I496" si="41">C496+1</f>
        <v>45396</v>
      </c>
      <c r="E496" s="203">
        <f t="shared" si="41"/>
        <v>45397</v>
      </c>
      <c r="F496" s="203">
        <f t="shared" si="41"/>
        <v>45398</v>
      </c>
      <c r="G496" s="203">
        <f t="shared" si="41"/>
        <v>45399</v>
      </c>
      <c r="H496" s="203">
        <f t="shared" si="41"/>
        <v>45400</v>
      </c>
      <c r="I496" s="302">
        <f t="shared" si="41"/>
        <v>45401</v>
      </c>
    </row>
    <row r="497" spans="2:9" ht="27.75" hidden="1" customHeight="1">
      <c r="B497" s="537"/>
      <c r="C497" s="208" t="s">
        <v>108</v>
      </c>
      <c r="D497" s="208" t="s">
        <v>109</v>
      </c>
      <c r="E497" s="208" t="s">
        <v>110</v>
      </c>
      <c r="F497" s="208" t="s">
        <v>111</v>
      </c>
      <c r="G497" s="208" t="s">
        <v>112</v>
      </c>
      <c r="H497" s="208" t="s">
        <v>113</v>
      </c>
      <c r="I497" s="209" t="s">
        <v>52</v>
      </c>
    </row>
    <row r="498" spans="2:9" s="205" customFormat="1" ht="33" hidden="1" customHeight="1">
      <c r="B498" s="532" t="s">
        <v>114</v>
      </c>
      <c r="C498" s="210"/>
      <c r="D498" s="211"/>
      <c r="E498" s="210"/>
      <c r="F498" s="210"/>
      <c r="G498" s="210"/>
      <c r="H498" s="315"/>
      <c r="I498" s="362"/>
    </row>
    <row r="499" spans="2:9" s="205" customFormat="1" ht="33" hidden="1" customHeight="1">
      <c r="B499" s="533"/>
      <c r="C499" s="212"/>
      <c r="D499" s="213"/>
      <c r="E499" s="212"/>
      <c r="F499" s="214"/>
      <c r="G499" s="212"/>
      <c r="H499" s="363"/>
      <c r="I499" s="381"/>
    </row>
    <row r="500" spans="2:9" s="205" customFormat="1" ht="33" hidden="1" customHeight="1">
      <c r="B500" s="534"/>
      <c r="C500" s="215"/>
      <c r="D500" s="216"/>
      <c r="E500" s="215"/>
      <c r="F500" s="216"/>
      <c r="G500" s="215"/>
      <c r="H500" s="364"/>
      <c r="I500" s="375"/>
    </row>
    <row r="501" spans="2:9" s="205" customFormat="1" ht="33" hidden="1" customHeight="1">
      <c r="B501" s="532" t="s">
        <v>115</v>
      </c>
      <c r="C501" s="210"/>
      <c r="D501" s="211"/>
      <c r="E501" s="210"/>
      <c r="F501" s="210"/>
      <c r="G501" s="210"/>
      <c r="H501" s="362"/>
      <c r="I501" s="362" t="s">
        <v>210</v>
      </c>
    </row>
    <row r="502" spans="2:9" s="205" customFormat="1" ht="33" hidden="1" customHeight="1">
      <c r="B502" s="533"/>
      <c r="C502" s="212"/>
      <c r="D502" s="213"/>
      <c r="E502" s="212"/>
      <c r="F502" s="214"/>
      <c r="G502" s="212"/>
      <c r="H502" s="374"/>
      <c r="I502" s="381" t="s">
        <v>211</v>
      </c>
    </row>
    <row r="503" spans="2:9" s="205" customFormat="1" ht="33" hidden="1" customHeight="1" thickBot="1">
      <c r="B503" s="534"/>
      <c r="C503" s="364"/>
      <c r="D503" s="365"/>
      <c r="E503" s="364"/>
      <c r="F503" s="365"/>
      <c r="G503" s="364"/>
      <c r="H503" s="377"/>
      <c r="I503" s="379" t="s">
        <v>212</v>
      </c>
    </row>
    <row r="504" spans="2:9" s="205" customFormat="1" ht="33" hidden="1" customHeight="1">
      <c r="B504" s="532" t="s">
        <v>116</v>
      </c>
      <c r="C504" s="357" t="s">
        <v>206</v>
      </c>
      <c r="D504" s="362"/>
      <c r="E504" s="357" t="s">
        <v>206</v>
      </c>
      <c r="F504" s="362" t="s">
        <v>208</v>
      </c>
      <c r="G504" s="362"/>
      <c r="H504" s="362"/>
      <c r="I504" s="362"/>
    </row>
    <row r="505" spans="2:9" s="205" customFormat="1" ht="33" hidden="1" customHeight="1">
      <c r="B505" s="533"/>
      <c r="C505" s="367" t="s">
        <v>147</v>
      </c>
      <c r="D505" s="374"/>
      <c r="E505" s="367" t="s">
        <v>147</v>
      </c>
      <c r="F505" s="381" t="s">
        <v>213</v>
      </c>
      <c r="G505" s="381"/>
      <c r="H505" s="381"/>
      <c r="I505" s="363"/>
    </row>
    <row r="506" spans="2:9" s="205" customFormat="1" ht="33" hidden="1" customHeight="1" thickBot="1">
      <c r="B506" s="535"/>
      <c r="C506" s="378" t="s">
        <v>207</v>
      </c>
      <c r="D506" s="379"/>
      <c r="E506" s="378" t="s">
        <v>207</v>
      </c>
      <c r="F506" s="379" t="s">
        <v>209</v>
      </c>
      <c r="G506" s="379"/>
      <c r="H506" s="379"/>
      <c r="I506" s="380"/>
    </row>
    <row r="507" spans="2:9" hidden="1">
      <c r="B507" s="205"/>
      <c r="C507" s="205"/>
      <c r="D507" s="205"/>
      <c r="E507" s="205"/>
      <c r="F507" s="205"/>
      <c r="G507" s="205"/>
      <c r="H507" s="205"/>
      <c r="I507" s="205"/>
    </row>
    <row r="508" spans="2:9" ht="27.75" hidden="1" customHeight="1" thickTop="1">
      <c r="B508" s="536" t="s">
        <v>106</v>
      </c>
      <c r="C508" s="203">
        <f>I496+1</f>
        <v>45402</v>
      </c>
      <c r="D508" s="203">
        <f t="shared" ref="D508:I508" si="42">C508+1</f>
        <v>45403</v>
      </c>
      <c r="E508" s="203">
        <f t="shared" si="42"/>
        <v>45404</v>
      </c>
      <c r="F508" s="203">
        <f t="shared" si="42"/>
        <v>45405</v>
      </c>
      <c r="G508" s="203">
        <f t="shared" si="42"/>
        <v>45406</v>
      </c>
      <c r="H508" s="203">
        <f t="shared" si="42"/>
        <v>45407</v>
      </c>
      <c r="I508" s="302">
        <f t="shared" si="42"/>
        <v>45408</v>
      </c>
    </row>
    <row r="509" spans="2:9" ht="27.75" hidden="1" customHeight="1">
      <c r="B509" s="537"/>
      <c r="C509" s="208" t="s">
        <v>108</v>
      </c>
      <c r="D509" s="208" t="s">
        <v>109</v>
      </c>
      <c r="E509" s="208" t="s">
        <v>110</v>
      </c>
      <c r="F509" s="208" t="s">
        <v>111</v>
      </c>
      <c r="G509" s="208" t="s">
        <v>112</v>
      </c>
      <c r="H509" s="208" t="s">
        <v>113</v>
      </c>
      <c r="I509" s="209" t="s">
        <v>52</v>
      </c>
    </row>
    <row r="510" spans="2:9" s="205" customFormat="1" ht="33" hidden="1" customHeight="1">
      <c r="B510" s="532" t="s">
        <v>114</v>
      </c>
      <c r="C510" s="210"/>
      <c r="D510" s="211"/>
      <c r="E510" s="210"/>
      <c r="F510" s="210"/>
      <c r="G510" s="210"/>
      <c r="H510" s="315"/>
      <c r="I510" s="362"/>
    </row>
    <row r="511" spans="2:9" s="205" customFormat="1" ht="33" hidden="1" customHeight="1">
      <c r="B511" s="533"/>
      <c r="C511" s="212"/>
      <c r="D511" s="213"/>
      <c r="E511" s="212"/>
      <c r="F511" s="214"/>
      <c r="G511" s="212"/>
      <c r="H511" s="363"/>
      <c r="I511" s="381"/>
    </row>
    <row r="512" spans="2:9" s="205" customFormat="1" ht="33" hidden="1" customHeight="1">
      <c r="B512" s="534"/>
      <c r="C512" s="215"/>
      <c r="D512" s="216"/>
      <c r="E512" s="215"/>
      <c r="F512" s="216"/>
      <c r="G512" s="215"/>
      <c r="H512" s="364"/>
      <c r="I512" s="375"/>
    </row>
    <row r="513" spans="2:9" s="205" customFormat="1" ht="33" hidden="1" customHeight="1">
      <c r="B513" s="532" t="s">
        <v>115</v>
      </c>
      <c r="C513" s="210"/>
      <c r="D513" s="211"/>
      <c r="E513" s="210"/>
      <c r="F513" s="210"/>
      <c r="G513" s="210"/>
      <c r="H513" s="362"/>
      <c r="I513" s="362"/>
    </row>
    <row r="514" spans="2:9" s="205" customFormat="1" ht="33" hidden="1" customHeight="1">
      <c r="B514" s="533"/>
      <c r="C514" s="212"/>
      <c r="D514" s="213"/>
      <c r="E514" s="212"/>
      <c r="F514" s="214"/>
      <c r="G514" s="212"/>
      <c r="H514" s="374"/>
      <c r="I514" s="381"/>
    </row>
    <row r="515" spans="2:9" s="205" customFormat="1" ht="33" hidden="1" customHeight="1" thickBot="1">
      <c r="B515" s="534"/>
      <c r="C515" s="364"/>
      <c r="D515" s="365"/>
      <c r="E515" s="364"/>
      <c r="F515" s="365"/>
      <c r="G515" s="364"/>
      <c r="H515" s="377"/>
      <c r="I515" s="379"/>
    </row>
    <row r="516" spans="2:9" s="205" customFormat="1" ht="33" hidden="1" customHeight="1">
      <c r="B516" s="532" t="s">
        <v>116</v>
      </c>
      <c r="C516" s="362" t="s">
        <v>210</v>
      </c>
      <c r="D516" s="362"/>
      <c r="E516" s="362" t="s">
        <v>210</v>
      </c>
      <c r="F516" s="362"/>
      <c r="G516" s="362" t="s">
        <v>210</v>
      </c>
      <c r="H516" s="362"/>
      <c r="I516" s="362"/>
    </row>
    <row r="517" spans="2:9" s="205" customFormat="1" ht="33" hidden="1" customHeight="1">
      <c r="B517" s="533"/>
      <c r="C517" s="381" t="s">
        <v>211</v>
      </c>
      <c r="D517" s="374"/>
      <c r="E517" s="381" t="s">
        <v>211</v>
      </c>
      <c r="F517" s="381"/>
      <c r="G517" s="381" t="s">
        <v>211</v>
      </c>
      <c r="H517" s="381"/>
      <c r="I517" s="363"/>
    </row>
    <row r="518" spans="2:9" s="205" customFormat="1" ht="33" hidden="1" customHeight="1" thickBot="1">
      <c r="B518" s="535"/>
      <c r="C518" s="379" t="s">
        <v>212</v>
      </c>
      <c r="D518" s="379"/>
      <c r="E518" s="379" t="s">
        <v>212</v>
      </c>
      <c r="F518" s="379"/>
      <c r="G518" s="379" t="s">
        <v>212</v>
      </c>
      <c r="H518" s="379"/>
      <c r="I518" s="380"/>
    </row>
    <row r="519" spans="2:9" hidden="1">
      <c r="B519" s="205"/>
      <c r="C519" s="205"/>
      <c r="D519" s="205"/>
      <c r="E519" s="205"/>
      <c r="F519" s="205"/>
      <c r="G519" s="205"/>
      <c r="H519" s="205"/>
      <c r="I519" s="205"/>
    </row>
    <row r="520" spans="2:9" ht="27.75" hidden="1" customHeight="1" thickTop="1">
      <c r="B520" s="536" t="s">
        <v>106</v>
      </c>
      <c r="C520" s="203">
        <f>I508+1</f>
        <v>45409</v>
      </c>
      <c r="D520" s="203">
        <f t="shared" ref="D520:I520" si="43">C520+1</f>
        <v>45410</v>
      </c>
      <c r="E520" s="203">
        <f t="shared" si="43"/>
        <v>45411</v>
      </c>
      <c r="F520" s="203">
        <f t="shared" si="43"/>
        <v>45412</v>
      </c>
      <c r="G520" s="203">
        <f t="shared" si="43"/>
        <v>45413</v>
      </c>
      <c r="H520" s="203">
        <f t="shared" si="43"/>
        <v>45414</v>
      </c>
      <c r="I520" s="302">
        <f t="shared" si="43"/>
        <v>45415</v>
      </c>
    </row>
    <row r="521" spans="2:9" ht="27.75" hidden="1" customHeight="1">
      <c r="B521" s="537"/>
      <c r="C521" s="208" t="s">
        <v>108</v>
      </c>
      <c r="D521" s="208" t="s">
        <v>109</v>
      </c>
      <c r="E521" s="208" t="s">
        <v>110</v>
      </c>
      <c r="F521" s="208" t="s">
        <v>111</v>
      </c>
      <c r="G521" s="208" t="s">
        <v>112</v>
      </c>
      <c r="H521" s="208" t="s">
        <v>113</v>
      </c>
      <c r="I521" s="209" t="s">
        <v>52</v>
      </c>
    </row>
    <row r="522" spans="2:9" s="205" customFormat="1" ht="33" hidden="1" customHeight="1">
      <c r="B522" s="532" t="s">
        <v>114</v>
      </c>
      <c r="C522" s="210"/>
      <c r="D522" s="211"/>
      <c r="E522" s="210"/>
      <c r="F522" s="210"/>
      <c r="G522" s="210"/>
      <c r="H522" s="315"/>
      <c r="I522" s="362"/>
    </row>
    <row r="523" spans="2:9" s="205" customFormat="1" ht="33" hidden="1" customHeight="1">
      <c r="B523" s="533"/>
      <c r="C523" s="212"/>
      <c r="D523" s="213"/>
      <c r="E523" s="212"/>
      <c r="F523" s="214"/>
      <c r="G523" s="212"/>
      <c r="H523" s="363"/>
      <c r="I523" s="381"/>
    </row>
    <row r="524" spans="2:9" s="205" customFormat="1" ht="33" hidden="1" customHeight="1">
      <c r="B524" s="534"/>
      <c r="C524" s="215"/>
      <c r="D524" s="216"/>
      <c r="E524" s="215"/>
      <c r="F524" s="216"/>
      <c r="G524" s="215"/>
      <c r="H524" s="364"/>
      <c r="I524" s="375"/>
    </row>
    <row r="525" spans="2:9" s="205" customFormat="1" ht="33" hidden="1" customHeight="1">
      <c r="B525" s="532" t="s">
        <v>115</v>
      </c>
      <c r="C525" s="210"/>
      <c r="D525" s="211"/>
      <c r="E525" s="210"/>
      <c r="F525" s="210"/>
      <c r="G525" s="210"/>
      <c r="H525" s="362"/>
      <c r="I525" s="362" t="s">
        <v>210</v>
      </c>
    </row>
    <row r="526" spans="2:9" s="205" customFormat="1" ht="33" hidden="1" customHeight="1">
      <c r="B526" s="533"/>
      <c r="C526" s="212"/>
      <c r="D526" s="213"/>
      <c r="E526" s="212"/>
      <c r="F526" s="214"/>
      <c r="G526" s="212"/>
      <c r="H526" s="374"/>
      <c r="I526" s="381" t="s">
        <v>211</v>
      </c>
    </row>
    <row r="527" spans="2:9" s="205" customFormat="1" ht="33" hidden="1" customHeight="1" thickBot="1">
      <c r="B527" s="534"/>
      <c r="C527" s="364"/>
      <c r="D527" s="365"/>
      <c r="E527" s="364"/>
      <c r="F527" s="365"/>
      <c r="G527" s="364"/>
      <c r="H527" s="377"/>
      <c r="I527" s="379" t="s">
        <v>212</v>
      </c>
    </row>
    <row r="528" spans="2:9" s="205" customFormat="1" ht="33" hidden="1" customHeight="1">
      <c r="B528" s="532" t="s">
        <v>116</v>
      </c>
      <c r="C528" s="362" t="s">
        <v>210</v>
      </c>
      <c r="D528" s="362"/>
      <c r="E528" s="362" t="s">
        <v>210</v>
      </c>
      <c r="F528" s="362"/>
      <c r="G528" s="362"/>
      <c r="H528" s="362"/>
      <c r="I528" s="362"/>
    </row>
    <row r="529" spans="2:9" s="205" customFormat="1" ht="33" hidden="1" customHeight="1">
      <c r="B529" s="533"/>
      <c r="C529" s="381" t="s">
        <v>211</v>
      </c>
      <c r="D529" s="374"/>
      <c r="E529" s="381" t="s">
        <v>211</v>
      </c>
      <c r="F529" s="381"/>
      <c r="G529" s="372"/>
      <c r="H529" s="381"/>
      <c r="I529" s="363"/>
    </row>
    <row r="530" spans="2:9" s="205" customFormat="1" ht="33" hidden="1" customHeight="1" thickBot="1">
      <c r="B530" s="535"/>
      <c r="C530" s="379" t="s">
        <v>212</v>
      </c>
      <c r="D530" s="379"/>
      <c r="E530" s="379" t="s">
        <v>212</v>
      </c>
      <c r="F530" s="379"/>
      <c r="G530" s="379"/>
      <c r="H530" s="379"/>
      <c r="I530" s="380"/>
    </row>
    <row r="531" spans="2:9" hidden="1">
      <c r="B531" s="205"/>
      <c r="C531" s="205"/>
      <c r="D531" s="205"/>
      <c r="E531" s="205"/>
      <c r="F531" s="205"/>
      <c r="G531" s="205"/>
      <c r="H531" s="205"/>
      <c r="I531" s="205"/>
    </row>
    <row r="532" spans="2:9" ht="27.75" hidden="1" customHeight="1" thickTop="1">
      <c r="B532" s="536" t="s">
        <v>106</v>
      </c>
      <c r="C532" s="203">
        <f>I520+1</f>
        <v>45416</v>
      </c>
      <c r="D532" s="203">
        <f t="shared" ref="D532:I532" si="44">C532+1</f>
        <v>45417</v>
      </c>
      <c r="E532" s="203">
        <f t="shared" si="44"/>
        <v>45418</v>
      </c>
      <c r="F532" s="203">
        <f t="shared" si="44"/>
        <v>45419</v>
      </c>
      <c r="G532" s="203">
        <f t="shared" si="44"/>
        <v>45420</v>
      </c>
      <c r="H532" s="203">
        <f t="shared" si="44"/>
        <v>45421</v>
      </c>
      <c r="I532" s="302">
        <f t="shared" si="44"/>
        <v>45422</v>
      </c>
    </row>
    <row r="533" spans="2:9" ht="27.75" hidden="1" customHeight="1">
      <c r="B533" s="537"/>
      <c r="C533" s="208" t="s">
        <v>108</v>
      </c>
      <c r="D533" s="208" t="s">
        <v>109</v>
      </c>
      <c r="E533" s="208" t="s">
        <v>110</v>
      </c>
      <c r="F533" s="208" t="s">
        <v>111</v>
      </c>
      <c r="G533" s="208" t="s">
        <v>112</v>
      </c>
      <c r="H533" s="208" t="s">
        <v>113</v>
      </c>
      <c r="I533" s="209" t="s">
        <v>52</v>
      </c>
    </row>
    <row r="534" spans="2:9" s="205" customFormat="1" ht="33" hidden="1" customHeight="1">
      <c r="B534" s="532" t="s">
        <v>114</v>
      </c>
      <c r="C534" s="210"/>
      <c r="D534" s="211"/>
      <c r="E534" s="210"/>
      <c r="F534" s="210"/>
      <c r="G534" s="210"/>
      <c r="H534" s="315"/>
      <c r="I534" s="362"/>
    </row>
    <row r="535" spans="2:9" s="205" customFormat="1" ht="33" hidden="1" customHeight="1">
      <c r="B535" s="533"/>
      <c r="C535" s="212"/>
      <c r="D535" s="213"/>
      <c r="E535" s="212"/>
      <c r="F535" s="214"/>
      <c r="G535" s="212"/>
      <c r="H535" s="363"/>
      <c r="I535" s="381"/>
    </row>
    <row r="536" spans="2:9" s="205" customFormat="1" ht="33" hidden="1" customHeight="1">
      <c r="B536" s="534"/>
      <c r="C536" s="215"/>
      <c r="D536" s="216"/>
      <c r="E536" s="215"/>
      <c r="F536" s="216"/>
      <c r="G536" s="215"/>
      <c r="H536" s="364"/>
      <c r="I536" s="375"/>
    </row>
    <row r="537" spans="2:9" s="205" customFormat="1" ht="33" hidden="1" customHeight="1">
      <c r="B537" s="532" t="s">
        <v>115</v>
      </c>
      <c r="C537" s="210"/>
      <c r="D537" s="211"/>
      <c r="E537" s="210"/>
      <c r="F537" s="210"/>
      <c r="G537" s="210"/>
      <c r="H537" s="362"/>
      <c r="I537" s="362" t="s">
        <v>210</v>
      </c>
    </row>
    <row r="538" spans="2:9" s="205" customFormat="1" ht="33" hidden="1" customHeight="1">
      <c r="B538" s="533"/>
      <c r="C538" s="212"/>
      <c r="D538" s="213"/>
      <c r="E538" s="212"/>
      <c r="F538" s="214"/>
      <c r="G538" s="212"/>
      <c r="H538" s="374"/>
      <c r="I538" s="381" t="s">
        <v>211</v>
      </c>
    </row>
    <row r="539" spans="2:9" s="205" customFormat="1" ht="33" hidden="1" customHeight="1" thickBot="1">
      <c r="B539" s="534"/>
      <c r="C539" s="364"/>
      <c r="D539" s="365"/>
      <c r="E539" s="364"/>
      <c r="F539" s="365"/>
      <c r="G539" s="364"/>
      <c r="H539" s="377"/>
      <c r="I539" s="379" t="s">
        <v>212</v>
      </c>
    </row>
    <row r="540" spans="2:9" s="205" customFormat="1" ht="33" hidden="1" customHeight="1">
      <c r="B540" s="532" t="s">
        <v>116</v>
      </c>
      <c r="C540" s="362" t="s">
        <v>210</v>
      </c>
      <c r="D540" s="362"/>
      <c r="E540" s="362" t="s">
        <v>210</v>
      </c>
      <c r="F540" s="362"/>
      <c r="G540" s="362"/>
      <c r="H540" s="362"/>
      <c r="I540" s="362"/>
    </row>
    <row r="541" spans="2:9" s="205" customFormat="1" ht="33" hidden="1" customHeight="1">
      <c r="B541" s="533"/>
      <c r="C541" s="381" t="s">
        <v>211</v>
      </c>
      <c r="D541" s="374"/>
      <c r="E541" s="381" t="s">
        <v>211</v>
      </c>
      <c r="F541" s="381"/>
      <c r="G541" s="372"/>
      <c r="H541" s="381"/>
      <c r="I541" s="363"/>
    </row>
    <row r="542" spans="2:9" s="205" customFormat="1" ht="33" hidden="1" customHeight="1" thickBot="1">
      <c r="B542" s="535"/>
      <c r="C542" s="379" t="s">
        <v>212</v>
      </c>
      <c r="D542" s="379"/>
      <c r="E542" s="379" t="s">
        <v>212</v>
      </c>
      <c r="F542" s="379"/>
      <c r="G542" s="379"/>
      <c r="H542" s="379"/>
      <c r="I542" s="380"/>
    </row>
    <row r="543" spans="2:9" hidden="1">
      <c r="B543" s="205"/>
      <c r="C543" s="205"/>
      <c r="D543" s="205"/>
      <c r="E543" s="205"/>
      <c r="F543" s="205"/>
      <c r="G543" s="205"/>
      <c r="H543" s="205"/>
      <c r="I543" s="205"/>
    </row>
    <row r="544" spans="2:9" ht="27.75" hidden="1" customHeight="1" thickTop="1">
      <c r="B544" s="536" t="s">
        <v>106</v>
      </c>
      <c r="C544" s="203">
        <f>I532+1</f>
        <v>45423</v>
      </c>
      <c r="D544" s="203">
        <f t="shared" ref="D544:I544" si="45">C544+1</f>
        <v>45424</v>
      </c>
      <c r="E544" s="203">
        <f t="shared" si="45"/>
        <v>45425</v>
      </c>
      <c r="F544" s="203">
        <f t="shared" si="45"/>
        <v>45426</v>
      </c>
      <c r="G544" s="203">
        <f t="shared" si="45"/>
        <v>45427</v>
      </c>
      <c r="H544" s="203">
        <f t="shared" si="45"/>
        <v>45428</v>
      </c>
      <c r="I544" s="302">
        <f t="shared" si="45"/>
        <v>45429</v>
      </c>
    </row>
    <row r="545" spans="2:9" ht="27.75" hidden="1" customHeight="1">
      <c r="B545" s="537"/>
      <c r="C545" s="208" t="s">
        <v>108</v>
      </c>
      <c r="D545" s="208" t="s">
        <v>109</v>
      </c>
      <c r="E545" s="208" t="s">
        <v>110</v>
      </c>
      <c r="F545" s="208" t="s">
        <v>111</v>
      </c>
      <c r="G545" s="208" t="s">
        <v>112</v>
      </c>
      <c r="H545" s="208" t="s">
        <v>113</v>
      </c>
      <c r="I545" s="209" t="s">
        <v>52</v>
      </c>
    </row>
    <row r="546" spans="2:9" s="205" customFormat="1" ht="33" hidden="1" customHeight="1">
      <c r="B546" s="532" t="s">
        <v>114</v>
      </c>
      <c r="C546" s="210"/>
      <c r="D546" s="211"/>
      <c r="E546" s="210"/>
      <c r="F546" s="210"/>
      <c r="G546" s="210"/>
      <c r="H546" s="315"/>
      <c r="I546" s="362"/>
    </row>
    <row r="547" spans="2:9" s="205" customFormat="1" ht="33" hidden="1" customHeight="1">
      <c r="B547" s="533"/>
      <c r="C547" s="212"/>
      <c r="D547" s="213"/>
      <c r="E547" s="212"/>
      <c r="F547" s="214"/>
      <c r="G547" s="212"/>
      <c r="H547" s="363"/>
      <c r="I547" s="381"/>
    </row>
    <row r="548" spans="2:9" s="205" customFormat="1" ht="33" hidden="1" customHeight="1">
      <c r="B548" s="534"/>
      <c r="C548" s="215"/>
      <c r="D548" s="216"/>
      <c r="E548" s="215"/>
      <c r="F548" s="216"/>
      <c r="G548" s="215"/>
      <c r="H548" s="364"/>
      <c r="I548" s="375"/>
    </row>
    <row r="549" spans="2:9" s="205" customFormat="1" ht="33" hidden="1" customHeight="1">
      <c r="B549" s="532" t="s">
        <v>115</v>
      </c>
      <c r="C549" s="210"/>
      <c r="D549" s="211"/>
      <c r="E549" s="210"/>
      <c r="F549" s="210"/>
      <c r="G549" s="210"/>
      <c r="H549" s="362"/>
      <c r="I549" s="362"/>
    </row>
    <row r="550" spans="2:9" s="205" customFormat="1" ht="33" hidden="1" customHeight="1">
      <c r="B550" s="533"/>
      <c r="C550" s="212"/>
      <c r="D550" s="213"/>
      <c r="E550" s="212"/>
      <c r="F550" s="214"/>
      <c r="G550" s="212"/>
      <c r="H550" s="374"/>
      <c r="I550" s="381"/>
    </row>
    <row r="551" spans="2:9" s="205" customFormat="1" ht="33" hidden="1" customHeight="1" thickBot="1">
      <c r="B551" s="534"/>
      <c r="C551" s="364"/>
      <c r="D551" s="365"/>
      <c r="E551" s="364"/>
      <c r="F551" s="365"/>
      <c r="G551" s="364"/>
      <c r="H551" s="377"/>
      <c r="I551" s="379"/>
    </row>
    <row r="552" spans="2:9" s="205" customFormat="1" ht="33" hidden="1" customHeight="1">
      <c r="B552" s="532" t="s">
        <v>116</v>
      </c>
      <c r="C552" s="362"/>
      <c r="D552" s="362"/>
      <c r="E552" s="362"/>
      <c r="F552" s="362"/>
      <c r="G552" s="362"/>
      <c r="H552" s="362"/>
      <c r="I552" s="362"/>
    </row>
    <row r="553" spans="2:9" s="205" customFormat="1" ht="33" hidden="1" customHeight="1">
      <c r="B553" s="533"/>
      <c r="C553" s="381"/>
      <c r="D553" s="374"/>
      <c r="E553" s="381"/>
      <c r="F553" s="381"/>
      <c r="G553" s="372"/>
      <c r="H553" s="381"/>
      <c r="I553" s="363"/>
    </row>
    <row r="554" spans="2:9" s="205" customFormat="1" ht="33" hidden="1" customHeight="1" thickBot="1">
      <c r="B554" s="535"/>
      <c r="C554" s="379"/>
      <c r="D554" s="379"/>
      <c r="E554" s="379"/>
      <c r="F554" s="379"/>
      <c r="G554" s="379"/>
      <c r="H554" s="379"/>
      <c r="I554" s="380"/>
    </row>
    <row r="555" spans="2:9">
      <c r="B555" s="205"/>
      <c r="C555" s="205"/>
      <c r="D555" s="205"/>
      <c r="E555" s="205"/>
      <c r="F555" s="205"/>
      <c r="G555" s="205"/>
      <c r="H555" s="205"/>
      <c r="I555" s="205"/>
    </row>
  </sheetData>
  <mergeCells count="295">
    <mergeCell ref="A1:C1"/>
    <mergeCell ref="E1:I1"/>
    <mergeCell ref="E2:I2"/>
    <mergeCell ref="A3:A4"/>
    <mergeCell ref="B3:B4"/>
    <mergeCell ref="A5:A7"/>
    <mergeCell ref="B5:B7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87:A289"/>
    <mergeCell ref="B287:B289"/>
    <mergeCell ref="A291:A292"/>
    <mergeCell ref="B291:B292"/>
    <mergeCell ref="A293:A295"/>
    <mergeCell ref="B293:B295"/>
    <mergeCell ref="A279:A280"/>
    <mergeCell ref="B279:B280"/>
    <mergeCell ref="A281:A283"/>
    <mergeCell ref="B281:B283"/>
    <mergeCell ref="A284:A286"/>
    <mergeCell ref="B284:B286"/>
    <mergeCell ref="A305:A307"/>
    <mergeCell ref="B305:B307"/>
    <mergeCell ref="A308:A310"/>
    <mergeCell ref="B308:B310"/>
    <mergeCell ref="A311:A313"/>
    <mergeCell ref="B311:B313"/>
    <mergeCell ref="A296:A298"/>
    <mergeCell ref="B296:B298"/>
    <mergeCell ref="A299:A301"/>
    <mergeCell ref="B299:B301"/>
    <mergeCell ref="A303:A304"/>
    <mergeCell ref="B303:B304"/>
    <mergeCell ref="A323:A325"/>
    <mergeCell ref="B323:B325"/>
    <mergeCell ref="B327:B328"/>
    <mergeCell ref="B329:B331"/>
    <mergeCell ref="B332:B334"/>
    <mergeCell ref="B335:B337"/>
    <mergeCell ref="A315:A316"/>
    <mergeCell ref="B315:B316"/>
    <mergeCell ref="A317:A319"/>
    <mergeCell ref="B317:B319"/>
    <mergeCell ref="A320:A322"/>
    <mergeCell ref="B320:B322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92:B394"/>
    <mergeCell ref="B395:B397"/>
    <mergeCell ref="B400:B401"/>
    <mergeCell ref="B402:B404"/>
    <mergeCell ref="B405:B407"/>
    <mergeCell ref="B408:B410"/>
    <mergeCell ref="B375:B376"/>
    <mergeCell ref="B377:B379"/>
    <mergeCell ref="B380:B382"/>
    <mergeCell ref="B383:B385"/>
    <mergeCell ref="B387:B388"/>
    <mergeCell ref="B389:B391"/>
    <mergeCell ref="B429:B431"/>
    <mergeCell ref="B432:B434"/>
    <mergeCell ref="B436:B437"/>
    <mergeCell ref="B438:B440"/>
    <mergeCell ref="B441:B443"/>
    <mergeCell ref="B444:B446"/>
    <mergeCell ref="B412:B413"/>
    <mergeCell ref="B414:B416"/>
    <mergeCell ref="B417:B419"/>
    <mergeCell ref="B420:B422"/>
    <mergeCell ref="B424:B425"/>
    <mergeCell ref="B426:B428"/>
    <mergeCell ref="B465:B467"/>
    <mergeCell ref="B468:B470"/>
    <mergeCell ref="B472:B473"/>
    <mergeCell ref="B474:B476"/>
    <mergeCell ref="B477:B479"/>
    <mergeCell ref="B480:B482"/>
    <mergeCell ref="B448:B449"/>
    <mergeCell ref="B450:B452"/>
    <mergeCell ref="B453:B455"/>
    <mergeCell ref="B456:B458"/>
    <mergeCell ref="B460:B461"/>
    <mergeCell ref="B462:B464"/>
    <mergeCell ref="B501:B503"/>
    <mergeCell ref="B504:B506"/>
    <mergeCell ref="B508:B509"/>
    <mergeCell ref="B510:B512"/>
    <mergeCell ref="B513:B515"/>
    <mergeCell ref="B516:B518"/>
    <mergeCell ref="B484:B485"/>
    <mergeCell ref="B486:B488"/>
    <mergeCell ref="B489:B491"/>
    <mergeCell ref="B492:B494"/>
    <mergeCell ref="B496:B497"/>
    <mergeCell ref="B498:B500"/>
    <mergeCell ref="B537:B539"/>
    <mergeCell ref="B540:B542"/>
    <mergeCell ref="B544:B545"/>
    <mergeCell ref="B546:B548"/>
    <mergeCell ref="B549:B551"/>
    <mergeCell ref="B552:B554"/>
    <mergeCell ref="B520:B521"/>
    <mergeCell ref="B522:B524"/>
    <mergeCell ref="B525:B527"/>
    <mergeCell ref="B528:B530"/>
    <mergeCell ref="B532:B533"/>
    <mergeCell ref="B534:B536"/>
  </mergeCells>
  <conditionalFormatting sqref="C23 C25:C26 G26 C50 G50 H23">
    <cfRule type="cellIs" dxfId="1763" priority="1292" stopIfTrue="1" operator="equal">
      <formula>"Cảnh báo - lỗi!!"</formula>
    </cfRule>
  </conditionalFormatting>
  <conditionalFormatting sqref="C20:G22">
    <cfRule type="cellIs" dxfId="1762" priority="1291" stopIfTrue="1" operator="equal">
      <formula>"Cảnh báo - lỗi!!"</formula>
    </cfRule>
  </conditionalFormatting>
  <conditionalFormatting sqref="C17:G19">
    <cfRule type="cellIs" dxfId="1761" priority="1290" stopIfTrue="1" operator="equal">
      <formula>"Cảnh báo - lỗi!!"</formula>
    </cfRule>
  </conditionalFormatting>
  <conditionalFormatting sqref="H17:H19">
    <cfRule type="cellIs" dxfId="1760" priority="1289" stopIfTrue="1" operator="equal">
      <formula>"Cảnh báo - lỗi!!"</formula>
    </cfRule>
  </conditionalFormatting>
  <conditionalFormatting sqref="I26 I50">
    <cfRule type="cellIs" dxfId="1759" priority="1288" stopIfTrue="1" operator="equal">
      <formula>"Cảnh báo - lỗi!!"</formula>
    </cfRule>
  </conditionalFormatting>
  <conditionalFormatting sqref="C24">
    <cfRule type="cellIs" dxfId="1758" priority="1287" stopIfTrue="1" operator="equal">
      <formula>"Cảnh báo - lỗi!!"</formula>
    </cfRule>
  </conditionalFormatting>
  <conditionalFormatting sqref="E26:F26 E50:F50">
    <cfRule type="cellIs" dxfId="1757" priority="1286" stopIfTrue="1" operator="equal">
      <formula>"Cảnh báo - lỗi!!"</formula>
    </cfRule>
  </conditionalFormatting>
  <conditionalFormatting sqref="H26 H50">
    <cfRule type="cellIs" dxfId="1756" priority="1285" stopIfTrue="1" operator="equal">
      <formula>"Cảnh báo - lỗi!!"</formula>
    </cfRule>
  </conditionalFormatting>
  <conditionalFormatting sqref="H22">
    <cfRule type="cellIs" dxfId="1755" priority="1284" stopIfTrue="1" operator="equal">
      <formula>"Cảnh báo - lỗi!!"</formula>
    </cfRule>
  </conditionalFormatting>
  <conditionalFormatting sqref="H21">
    <cfRule type="cellIs" dxfId="1754" priority="1283" stopIfTrue="1" operator="equal">
      <formula>"Cảnh báo - lỗi!!"</formula>
    </cfRule>
  </conditionalFormatting>
  <conditionalFormatting sqref="D26 D50 F25:G25">
    <cfRule type="cellIs" dxfId="1753" priority="1282" stopIfTrue="1" operator="equal">
      <formula>"Cảnh báo - lỗi!!"</formula>
    </cfRule>
  </conditionalFormatting>
  <conditionalFormatting sqref="I17">
    <cfRule type="cellIs" dxfId="1752" priority="1280" stopIfTrue="1" operator="equal">
      <formula>"Cảnh báo - lỗi!!"</formula>
    </cfRule>
  </conditionalFormatting>
  <conditionalFormatting sqref="H20:I20">
    <cfRule type="cellIs" dxfId="1751" priority="1281" stopIfTrue="1" operator="equal">
      <formula>"Cảnh báo - lỗi!!"</formula>
    </cfRule>
  </conditionalFormatting>
  <conditionalFormatting sqref="H25">
    <cfRule type="cellIs" dxfId="1750" priority="1279" stopIfTrue="1" operator="equal">
      <formula>"Cảnh báo - lỗi!!"</formula>
    </cfRule>
  </conditionalFormatting>
  <conditionalFormatting sqref="I22">
    <cfRule type="cellIs" dxfId="1749" priority="1277" stopIfTrue="1" operator="equal">
      <formula>"Cảnh báo - lỗi!!"</formula>
    </cfRule>
  </conditionalFormatting>
  <conditionalFormatting sqref="I19">
    <cfRule type="cellIs" dxfId="1748" priority="1278" stopIfTrue="1" operator="equal">
      <formula>"Cảnh báo - lỗi!!"</formula>
    </cfRule>
  </conditionalFormatting>
  <conditionalFormatting sqref="F24:H24">
    <cfRule type="cellIs" dxfId="1747" priority="1276" stopIfTrue="1" operator="equal">
      <formula>"Cảnh báo - lỗi!!"</formula>
    </cfRule>
  </conditionalFormatting>
  <conditionalFormatting sqref="F23:G23">
    <cfRule type="cellIs" dxfId="1746" priority="1275" stopIfTrue="1" operator="equal">
      <formula>"Cảnh báo - lỗi!!"</formula>
    </cfRule>
  </conditionalFormatting>
  <conditionalFormatting sqref="I18">
    <cfRule type="cellIs" dxfId="1745" priority="1274" stopIfTrue="1" operator="equal">
      <formula>"Cảnh báo - lỗi!!"</formula>
    </cfRule>
  </conditionalFormatting>
  <conditionalFormatting sqref="I21">
    <cfRule type="cellIs" dxfId="1744" priority="1273" stopIfTrue="1" operator="equal">
      <formula>"Cảnh báo - lỗi!!"</formula>
    </cfRule>
  </conditionalFormatting>
  <conditionalFormatting sqref="D23:E23">
    <cfRule type="cellIs" dxfId="1743" priority="1272" stopIfTrue="1" operator="equal">
      <formula>"Cảnh báo - lỗi!!"</formula>
    </cfRule>
  </conditionalFormatting>
  <conditionalFormatting sqref="D25:E25">
    <cfRule type="cellIs" dxfId="1742" priority="1271" stopIfTrue="1" operator="equal">
      <formula>"Cảnh báo - lỗi!!"</formula>
    </cfRule>
  </conditionalFormatting>
  <conditionalFormatting sqref="D24:E24">
    <cfRule type="cellIs" dxfId="1741" priority="1270" stopIfTrue="1" operator="equal">
      <formula>"Cảnh báo - lỗi!!"</formula>
    </cfRule>
  </conditionalFormatting>
  <conditionalFormatting sqref="I23">
    <cfRule type="cellIs" dxfId="1740" priority="1269" stopIfTrue="1" operator="equal">
      <formula>"Cảnh báo - lỗi!!"</formula>
    </cfRule>
  </conditionalFormatting>
  <conditionalFormatting sqref="I24">
    <cfRule type="cellIs" dxfId="1739" priority="1268" stopIfTrue="1" operator="equal">
      <formula>"Cảnh báo - lỗi!!"</formula>
    </cfRule>
  </conditionalFormatting>
  <conditionalFormatting sqref="C8:G10">
    <cfRule type="cellIs" dxfId="1738" priority="1266" stopIfTrue="1" operator="equal">
      <formula>"Cảnh báo - lỗi!!"</formula>
    </cfRule>
  </conditionalFormatting>
  <conditionalFormatting sqref="I9">
    <cfRule type="cellIs" dxfId="1737" priority="1253" stopIfTrue="1" operator="equal">
      <formula>"Cảnh báo - lỗi!!"</formula>
    </cfRule>
  </conditionalFormatting>
  <conditionalFormatting sqref="I8 I11">
    <cfRule type="cellIs" dxfId="1736" priority="1261" stopIfTrue="1" operator="equal">
      <formula>"Cảnh báo - lỗi!!"</formula>
    </cfRule>
  </conditionalFormatting>
  <conditionalFormatting sqref="D11 D13:G13">
    <cfRule type="cellIs" dxfId="1735" priority="1262" stopIfTrue="1" operator="equal">
      <formula>"Cảnh báo - lỗi!!"</formula>
    </cfRule>
  </conditionalFormatting>
  <conditionalFormatting sqref="C12">
    <cfRule type="cellIs" dxfId="1734" priority="1263" stopIfTrue="1" operator="equal">
      <formula>"Cảnh báo - lỗi!!"</formula>
    </cfRule>
  </conditionalFormatting>
  <conditionalFormatting sqref="C11 C13">
    <cfRule type="cellIs" dxfId="1733" priority="1267" stopIfTrue="1" operator="equal">
      <formula>"Cảnh báo - lỗi!!"</formula>
    </cfRule>
  </conditionalFormatting>
  <conditionalFormatting sqref="D12:G12">
    <cfRule type="cellIs" dxfId="1732" priority="1257" stopIfTrue="1" operator="equal">
      <formula>"Cảnh báo - lỗi!!"</formula>
    </cfRule>
  </conditionalFormatting>
  <conditionalFormatting sqref="I6">
    <cfRule type="cellIs" dxfId="1731" priority="1254" stopIfTrue="1" operator="equal">
      <formula>"Cảnh báo - lỗi!!"</formula>
    </cfRule>
  </conditionalFormatting>
  <conditionalFormatting sqref="I5">
    <cfRule type="cellIs" dxfId="1730" priority="1260" stopIfTrue="1" operator="equal">
      <formula>"Cảnh báo - lỗi!!"</formula>
    </cfRule>
  </conditionalFormatting>
  <conditionalFormatting sqref="C5:G7">
    <cfRule type="cellIs" dxfId="1729" priority="1265" stopIfTrue="1" operator="equal">
      <formula>"Cảnh báo - lỗi!!"</formula>
    </cfRule>
  </conditionalFormatting>
  <conditionalFormatting sqref="H5:H7">
    <cfRule type="cellIs" dxfId="1728" priority="1264" stopIfTrue="1" operator="equal">
      <formula>"Cảnh báo - lỗi!!"</formula>
    </cfRule>
  </conditionalFormatting>
  <conditionalFormatting sqref="I7">
    <cfRule type="cellIs" dxfId="1727" priority="1259" stopIfTrue="1" operator="equal">
      <formula>"Cảnh báo - lỗi!!"</formula>
    </cfRule>
  </conditionalFormatting>
  <conditionalFormatting sqref="I10 I13">
    <cfRule type="cellIs" dxfId="1726" priority="1258" stopIfTrue="1" operator="equal">
      <formula>"Cảnh báo - lỗi!!"</formula>
    </cfRule>
  </conditionalFormatting>
  <conditionalFormatting sqref="I12">
    <cfRule type="cellIs" dxfId="1725" priority="1255" stopIfTrue="1" operator="equal">
      <formula>"Cảnh báo - lỗi!!"</formula>
    </cfRule>
  </conditionalFormatting>
  <conditionalFormatting sqref="E11:G11">
    <cfRule type="cellIs" dxfId="1724" priority="1256" stopIfTrue="1" operator="equal">
      <formula>"Cảnh báo - lỗi!!"</formula>
    </cfRule>
  </conditionalFormatting>
  <conditionalFormatting sqref="I25">
    <cfRule type="cellIs" dxfId="1723" priority="1252" stopIfTrue="1" operator="equal">
      <formula>"Cảnh báo - lỗi!!"</formula>
    </cfRule>
  </conditionalFormatting>
  <conditionalFormatting sqref="G38 C38">
    <cfRule type="cellIs" dxfId="1722" priority="1251" stopIfTrue="1" operator="equal">
      <formula>"Cảnh báo - lỗi!!"</formula>
    </cfRule>
  </conditionalFormatting>
  <conditionalFormatting sqref="I38">
    <cfRule type="cellIs" dxfId="1721" priority="1250" stopIfTrue="1" operator="equal">
      <formula>"Cảnh báo - lỗi!!"</formula>
    </cfRule>
  </conditionalFormatting>
  <conditionalFormatting sqref="E38:F38">
    <cfRule type="cellIs" dxfId="1720" priority="1249" stopIfTrue="1" operator="equal">
      <formula>"Cảnh báo - lỗi!!"</formula>
    </cfRule>
  </conditionalFormatting>
  <conditionalFormatting sqref="H38">
    <cfRule type="cellIs" dxfId="1719" priority="1248" stopIfTrue="1" operator="equal">
      <formula>"Cảnh báo - lỗi!!"</formula>
    </cfRule>
  </conditionalFormatting>
  <conditionalFormatting sqref="C32:G34">
    <cfRule type="cellIs" dxfId="1718" priority="1246" stopIfTrue="1" operator="equal">
      <formula>"Cảnh báo - lỗi!!"</formula>
    </cfRule>
  </conditionalFormatting>
  <conditionalFormatting sqref="D38">
    <cfRule type="cellIs" dxfId="1717" priority="1247" stopIfTrue="1" operator="equal">
      <formula>"Cảnh báo - lỗi!!"</formula>
    </cfRule>
  </conditionalFormatting>
  <conditionalFormatting sqref="H29:H31">
    <cfRule type="cellIs" dxfId="1716" priority="1244" stopIfTrue="1" operator="equal">
      <formula>"Cảnh báo - lỗi!!"</formula>
    </cfRule>
  </conditionalFormatting>
  <conditionalFormatting sqref="C29:G31">
    <cfRule type="cellIs" dxfId="1715" priority="1245" stopIfTrue="1" operator="equal">
      <formula>"Cảnh báo - lỗi!!"</formula>
    </cfRule>
  </conditionalFormatting>
  <conditionalFormatting sqref="C44:G46">
    <cfRule type="cellIs" dxfId="1714" priority="1243" stopIfTrue="1" operator="equal">
      <formula>"Cảnh báo - lỗi!!"</formula>
    </cfRule>
  </conditionalFormatting>
  <conditionalFormatting sqref="C41:G43">
    <cfRule type="cellIs" dxfId="1713" priority="1242" stopIfTrue="1" operator="equal">
      <formula>"Cảnh báo - lỗi!!"</formula>
    </cfRule>
  </conditionalFormatting>
  <conditionalFormatting sqref="H41:H43">
    <cfRule type="cellIs" dxfId="1712" priority="1241" stopIfTrue="1" operator="equal">
      <formula>"Cảnh báo - lỗi!!"</formula>
    </cfRule>
  </conditionalFormatting>
  <conditionalFormatting sqref="H34">
    <cfRule type="cellIs" dxfId="1711" priority="1239" stopIfTrue="1" operator="equal">
      <formula>"Cảnh báo - lỗi!!"</formula>
    </cfRule>
  </conditionalFormatting>
  <conditionalFormatting sqref="F35:G35">
    <cfRule type="cellIs" dxfId="1710" priority="1240" stopIfTrue="1" operator="equal">
      <formula>"Cảnh báo - lỗi!!"</formula>
    </cfRule>
  </conditionalFormatting>
  <conditionalFormatting sqref="H32">
    <cfRule type="cellIs" dxfId="1709" priority="1238" stopIfTrue="1" operator="equal">
      <formula>"Cảnh báo - lỗi!!"</formula>
    </cfRule>
  </conditionalFormatting>
  <conditionalFormatting sqref="I31 I34">
    <cfRule type="cellIs" dxfId="1708" priority="1237" stopIfTrue="1" operator="equal">
      <formula>"Cảnh báo - lỗi!!"</formula>
    </cfRule>
  </conditionalFormatting>
  <conditionalFormatting sqref="I29">
    <cfRule type="cellIs" dxfId="1707" priority="1236" stopIfTrue="1" operator="equal">
      <formula>"Cảnh báo - lỗi!!"</formula>
    </cfRule>
  </conditionalFormatting>
  <conditionalFormatting sqref="I30">
    <cfRule type="cellIs" dxfId="1706" priority="1235" stopIfTrue="1" operator="equal">
      <formula>"Cảnh báo - lỗi!!"</formula>
    </cfRule>
  </conditionalFormatting>
  <conditionalFormatting sqref="F36:G36">
    <cfRule type="cellIs" dxfId="1705" priority="1234" stopIfTrue="1" operator="equal">
      <formula>"Cảnh báo - lỗi!!"</formula>
    </cfRule>
  </conditionalFormatting>
  <conditionalFormatting sqref="I32">
    <cfRule type="cellIs" dxfId="1704" priority="1233" stopIfTrue="1" operator="equal">
      <formula>"Cảnh báo - lỗi!!"</formula>
    </cfRule>
  </conditionalFormatting>
  <conditionalFormatting sqref="I33">
    <cfRule type="cellIs" dxfId="1703" priority="1232" stopIfTrue="1" operator="equal">
      <formula>"Cảnh báo - lỗi!!"</formula>
    </cfRule>
  </conditionalFormatting>
  <conditionalFormatting sqref="H35">
    <cfRule type="cellIs" dxfId="1702" priority="1230" stopIfTrue="1" operator="equal">
      <formula>"Cảnh báo - lỗi!!"</formula>
    </cfRule>
  </conditionalFormatting>
  <conditionalFormatting sqref="H37">
    <cfRule type="cellIs" dxfId="1701" priority="1231" stopIfTrue="1" operator="equal">
      <formula>"Cảnh báo - lỗi!!"</formula>
    </cfRule>
  </conditionalFormatting>
  <conditionalFormatting sqref="H33">
    <cfRule type="cellIs" dxfId="1700" priority="1229" stopIfTrue="1" operator="equal">
      <formula>"Cảnh báo - lỗi!!"</formula>
    </cfRule>
  </conditionalFormatting>
  <conditionalFormatting sqref="H36">
    <cfRule type="cellIs" dxfId="1699" priority="1228" stopIfTrue="1" operator="equal">
      <formula>"Cảnh báo - lỗi!!"</formula>
    </cfRule>
  </conditionalFormatting>
  <conditionalFormatting sqref="C47:D47">
    <cfRule type="cellIs" dxfId="1698" priority="1227" stopIfTrue="1" operator="equal">
      <formula>"Cảnh báo - lỗi!!"</formula>
    </cfRule>
  </conditionalFormatting>
  <conditionalFormatting sqref="C48">
    <cfRule type="cellIs" dxfId="1697" priority="1226" stopIfTrue="1" operator="equal">
      <formula>"Cảnh báo - lỗi!!"</formula>
    </cfRule>
  </conditionalFormatting>
  <conditionalFormatting sqref="F37:G37">
    <cfRule type="cellIs" dxfId="1696" priority="1225" stopIfTrue="1" operator="equal">
      <formula>"Cảnh báo - lỗi!!"</formula>
    </cfRule>
  </conditionalFormatting>
  <conditionalFormatting sqref="C49">
    <cfRule type="cellIs" dxfId="1695" priority="1224" stopIfTrue="1" operator="equal">
      <formula>"Cảnh báo - lỗi!!"</formula>
    </cfRule>
  </conditionalFormatting>
  <conditionalFormatting sqref="D49">
    <cfRule type="cellIs" dxfId="1694" priority="1223" stopIfTrue="1" operator="equal">
      <formula>"Cảnh báo - lỗi!!"</formula>
    </cfRule>
  </conditionalFormatting>
  <conditionalFormatting sqref="I35">
    <cfRule type="cellIs" dxfId="1693" priority="1222" stopIfTrue="1" operator="equal">
      <formula>"Cảnh báo - lỗi!!"</formula>
    </cfRule>
  </conditionalFormatting>
  <conditionalFormatting sqref="I37">
    <cfRule type="cellIs" dxfId="1692" priority="1221" stopIfTrue="1" operator="equal">
      <formula>"Cảnh báo - lỗi!!"</formula>
    </cfRule>
  </conditionalFormatting>
  <conditionalFormatting sqref="D35">
    <cfRule type="cellIs" dxfId="1691" priority="1220" stopIfTrue="1" operator="equal">
      <formula>"Cảnh báo - lỗi!!"</formula>
    </cfRule>
  </conditionalFormatting>
  <conditionalFormatting sqref="D36">
    <cfRule type="cellIs" dxfId="1690" priority="1219" stopIfTrue="1" operator="equal">
      <formula>"Cảnh báo - lỗi!!"</formula>
    </cfRule>
  </conditionalFormatting>
  <conditionalFormatting sqref="D37">
    <cfRule type="cellIs" dxfId="1689" priority="1218" stopIfTrue="1" operator="equal">
      <formula>"Cảnh báo - lỗi!!"</formula>
    </cfRule>
  </conditionalFormatting>
  <conditionalFormatting sqref="I36">
    <cfRule type="cellIs" dxfId="1688" priority="1217" stopIfTrue="1" operator="equal">
      <formula>"Cảnh báo - lỗi!!"</formula>
    </cfRule>
  </conditionalFormatting>
  <conditionalFormatting sqref="D48">
    <cfRule type="cellIs" dxfId="1687" priority="1216" stopIfTrue="1" operator="equal">
      <formula>"Cảnh báo - lỗi!!"</formula>
    </cfRule>
  </conditionalFormatting>
  <conditionalFormatting sqref="E47">
    <cfRule type="cellIs" dxfId="1686" priority="1215" stopIfTrue="1" operator="equal">
      <formula>"Cảnh báo - lỗi!!"</formula>
    </cfRule>
  </conditionalFormatting>
  <conditionalFormatting sqref="E48">
    <cfRule type="cellIs" dxfId="1685" priority="1214" stopIfTrue="1" operator="equal">
      <formula>"Cảnh báo - lỗi!!"</formula>
    </cfRule>
  </conditionalFormatting>
  <conditionalFormatting sqref="E49">
    <cfRule type="cellIs" dxfId="1684" priority="1213" stopIfTrue="1" operator="equal">
      <formula>"Cảnh báo - lỗi!!"</formula>
    </cfRule>
  </conditionalFormatting>
  <conditionalFormatting sqref="H8 H11">
    <cfRule type="cellIs" dxfId="1683" priority="1212" stopIfTrue="1" operator="equal">
      <formula>"Cảnh báo - lỗi!!"</formula>
    </cfRule>
  </conditionalFormatting>
  <conditionalFormatting sqref="H10 H13">
    <cfRule type="cellIs" dxfId="1682" priority="1211" stopIfTrue="1" operator="equal">
      <formula>"Cảnh báo - lỗi!!"</formula>
    </cfRule>
  </conditionalFormatting>
  <conditionalFormatting sqref="H9 H12">
    <cfRule type="cellIs" dxfId="1681" priority="1210" stopIfTrue="1" operator="equal">
      <formula>"Cảnh báo - lỗi!!"</formula>
    </cfRule>
  </conditionalFormatting>
  <conditionalFormatting sqref="C35">
    <cfRule type="cellIs" dxfId="1680" priority="1209" stopIfTrue="1" operator="equal">
      <formula>"Cảnh báo - lỗi!!"</formula>
    </cfRule>
  </conditionalFormatting>
  <conditionalFormatting sqref="C37">
    <cfRule type="cellIs" dxfId="1679" priority="1208" stopIfTrue="1" operator="equal">
      <formula>"Cảnh báo - lỗi!!"</formula>
    </cfRule>
  </conditionalFormatting>
  <conditionalFormatting sqref="C36">
    <cfRule type="cellIs" dxfId="1678" priority="1207" stopIfTrue="1" operator="equal">
      <formula>"Cảnh báo - lỗi!!"</formula>
    </cfRule>
  </conditionalFormatting>
  <conditionalFormatting sqref="E35">
    <cfRule type="cellIs" dxfId="1677" priority="1206" stopIfTrue="1" operator="equal">
      <formula>"Cảnh báo - lỗi!!"</formula>
    </cfRule>
  </conditionalFormatting>
  <conditionalFormatting sqref="E37">
    <cfRule type="cellIs" dxfId="1676" priority="1205" stopIfTrue="1" operator="equal">
      <formula>"Cảnh báo - lỗi!!"</formula>
    </cfRule>
  </conditionalFormatting>
  <conditionalFormatting sqref="E36">
    <cfRule type="cellIs" dxfId="1675" priority="1204" stopIfTrue="1" operator="equal">
      <formula>"Cảnh báo - lỗi!!"</formula>
    </cfRule>
  </conditionalFormatting>
  <conditionalFormatting sqref="F47:G47 I47">
    <cfRule type="cellIs" dxfId="1674" priority="1203" stopIfTrue="1" operator="equal">
      <formula>"Cảnh báo - lỗi!!"</formula>
    </cfRule>
  </conditionalFormatting>
  <conditionalFormatting sqref="F49:G49 I49">
    <cfRule type="cellIs" dxfId="1673" priority="1202" stopIfTrue="1" operator="equal">
      <formula>"Cảnh báo - lỗi!!"</formula>
    </cfRule>
  </conditionalFormatting>
  <conditionalFormatting sqref="F48:G48 I48">
    <cfRule type="cellIs" dxfId="1672" priority="1201" stopIfTrue="1" operator="equal">
      <formula>"Cảnh báo - lỗi!!"</formula>
    </cfRule>
  </conditionalFormatting>
  <conditionalFormatting sqref="H44">
    <cfRule type="cellIs" dxfId="1671" priority="1200" stopIfTrue="1" operator="equal">
      <formula>"Cảnh báo - lỗi!!"</formula>
    </cfRule>
  </conditionalFormatting>
  <conditionalFormatting sqref="H46">
    <cfRule type="cellIs" dxfId="1670" priority="1199" stopIfTrue="1" operator="equal">
      <formula>"Cảnh báo - lỗi!!"</formula>
    </cfRule>
  </conditionalFormatting>
  <conditionalFormatting sqref="H45">
    <cfRule type="cellIs" dxfId="1669" priority="1198" stopIfTrue="1" operator="equal">
      <formula>"Cảnh báo - lỗi!!"</formula>
    </cfRule>
  </conditionalFormatting>
  <conditionalFormatting sqref="I41">
    <cfRule type="cellIs" dxfId="1668" priority="1197" stopIfTrue="1" operator="equal">
      <formula>"Cảnh báo - lỗi!!"</formula>
    </cfRule>
  </conditionalFormatting>
  <conditionalFormatting sqref="I43">
    <cfRule type="cellIs" dxfId="1667" priority="1196" stopIfTrue="1" operator="equal">
      <formula>"Cảnh báo - lỗi!!"</formula>
    </cfRule>
  </conditionalFormatting>
  <conditionalFormatting sqref="I42">
    <cfRule type="cellIs" dxfId="1666" priority="1195" stopIfTrue="1" operator="equal">
      <formula>"Cảnh báo - lỗi!!"</formula>
    </cfRule>
  </conditionalFormatting>
  <conditionalFormatting sqref="I44">
    <cfRule type="cellIs" dxfId="1665" priority="1194" stopIfTrue="1" operator="equal">
      <formula>"Cảnh báo - lỗi!!"</formula>
    </cfRule>
  </conditionalFormatting>
  <conditionalFormatting sqref="I46">
    <cfRule type="cellIs" dxfId="1664" priority="1193" stopIfTrue="1" operator="equal">
      <formula>"Cảnh báo - lỗi!!"</formula>
    </cfRule>
  </conditionalFormatting>
  <conditionalFormatting sqref="I45">
    <cfRule type="cellIs" dxfId="1663" priority="1192" stopIfTrue="1" operator="equal">
      <formula>"Cảnh báo - lỗi!!"</formula>
    </cfRule>
  </conditionalFormatting>
  <conditionalFormatting sqref="C56:G58">
    <cfRule type="cellIs" dxfId="1662" priority="1191" stopIfTrue="1" operator="equal">
      <formula>"Cảnh báo - lỗi!!"</formula>
    </cfRule>
  </conditionalFormatting>
  <conditionalFormatting sqref="C53:G55">
    <cfRule type="cellIs" dxfId="1661" priority="1190" stopIfTrue="1" operator="equal">
      <formula>"Cảnh báo - lỗi!!"</formula>
    </cfRule>
  </conditionalFormatting>
  <conditionalFormatting sqref="H53:H55">
    <cfRule type="cellIs" dxfId="1660" priority="1189" stopIfTrue="1" operator="equal">
      <formula>"Cảnh báo - lỗi!!"</formula>
    </cfRule>
  </conditionalFormatting>
  <conditionalFormatting sqref="E59">
    <cfRule type="cellIs" dxfId="1659" priority="1188" stopIfTrue="1" operator="equal">
      <formula>"Cảnh báo - lỗi!!"</formula>
    </cfRule>
  </conditionalFormatting>
  <conditionalFormatting sqref="D60:E60">
    <cfRule type="cellIs" dxfId="1658" priority="1187" stopIfTrue="1" operator="equal">
      <formula>"Cảnh báo - lỗi!!"</formula>
    </cfRule>
  </conditionalFormatting>
  <conditionalFormatting sqref="E61">
    <cfRule type="cellIs" dxfId="1657" priority="1186" stopIfTrue="1" operator="equal">
      <formula>"Cảnh báo - lỗi!!"</formula>
    </cfRule>
  </conditionalFormatting>
  <conditionalFormatting sqref="G59 I59">
    <cfRule type="cellIs" dxfId="1656" priority="1185" stopIfTrue="1" operator="equal">
      <formula>"Cảnh báo - lỗi!!"</formula>
    </cfRule>
  </conditionalFormatting>
  <conditionalFormatting sqref="G61 I61">
    <cfRule type="cellIs" dxfId="1655" priority="1184" stopIfTrue="1" operator="equal">
      <formula>"Cảnh báo - lỗi!!"</formula>
    </cfRule>
  </conditionalFormatting>
  <conditionalFormatting sqref="G60 I60">
    <cfRule type="cellIs" dxfId="1654" priority="1183" stopIfTrue="1" operator="equal">
      <formula>"Cảnh báo - lỗi!!"</formula>
    </cfRule>
  </conditionalFormatting>
  <conditionalFormatting sqref="H56">
    <cfRule type="cellIs" dxfId="1653" priority="1182" stopIfTrue="1" operator="equal">
      <formula>"Cảnh báo - lỗi!!"</formula>
    </cfRule>
  </conditionalFormatting>
  <conditionalFormatting sqref="H58">
    <cfRule type="cellIs" dxfId="1652" priority="1181" stopIfTrue="1" operator="equal">
      <formula>"Cảnh báo - lỗi!!"</formula>
    </cfRule>
  </conditionalFormatting>
  <conditionalFormatting sqref="H57">
    <cfRule type="cellIs" dxfId="1651" priority="1180" stopIfTrue="1" operator="equal">
      <formula>"Cảnh báo - lỗi!!"</formula>
    </cfRule>
  </conditionalFormatting>
  <conditionalFormatting sqref="I53">
    <cfRule type="cellIs" dxfId="1650" priority="1179" stopIfTrue="1" operator="equal">
      <formula>"Cảnh báo - lỗi!!"</formula>
    </cfRule>
  </conditionalFormatting>
  <conditionalFormatting sqref="I55">
    <cfRule type="cellIs" dxfId="1649" priority="1178" stopIfTrue="1" operator="equal">
      <formula>"Cảnh báo - lỗi!!"</formula>
    </cfRule>
  </conditionalFormatting>
  <conditionalFormatting sqref="I54">
    <cfRule type="cellIs" dxfId="1648" priority="1177" stopIfTrue="1" operator="equal">
      <formula>"Cảnh báo - lỗi!!"</formula>
    </cfRule>
  </conditionalFormatting>
  <conditionalFormatting sqref="C68:G70">
    <cfRule type="cellIs" dxfId="1647" priority="1176" stopIfTrue="1" operator="equal">
      <formula>"Cảnh báo - lỗi!!"</formula>
    </cfRule>
  </conditionalFormatting>
  <conditionalFormatting sqref="C65:G67">
    <cfRule type="cellIs" dxfId="1646" priority="1175" stopIfTrue="1" operator="equal">
      <formula>"Cảnh báo - lỗi!!"</formula>
    </cfRule>
  </conditionalFormatting>
  <conditionalFormatting sqref="C71 E71:I71">
    <cfRule type="cellIs" dxfId="1645" priority="1174" stopIfTrue="1" operator="equal">
      <formula>"Cảnh báo - lỗi!!"</formula>
    </cfRule>
  </conditionalFormatting>
  <conditionalFormatting sqref="C73 H73:I73 E73:F73">
    <cfRule type="cellIs" dxfId="1644" priority="1173" stopIfTrue="1" operator="equal">
      <formula>"Cảnh báo - lỗi!!"</formula>
    </cfRule>
  </conditionalFormatting>
  <conditionalFormatting sqref="C72 E72:F72">
    <cfRule type="cellIs" dxfId="1643" priority="1172" stopIfTrue="1" operator="equal">
      <formula>"Cảnh báo - lỗi!!"</formula>
    </cfRule>
  </conditionalFormatting>
  <conditionalFormatting sqref="C80:G82">
    <cfRule type="cellIs" dxfId="1642" priority="1171" stopIfTrue="1" operator="equal">
      <formula>"Cảnh báo - lỗi!!"</formula>
    </cfRule>
  </conditionalFormatting>
  <conditionalFormatting sqref="C77:G79">
    <cfRule type="cellIs" dxfId="1641" priority="1170" stopIfTrue="1" operator="equal">
      <formula>"Cảnh báo - lỗi!!"</formula>
    </cfRule>
  </conditionalFormatting>
  <conditionalFormatting sqref="H77:H79">
    <cfRule type="cellIs" dxfId="1640" priority="1169" stopIfTrue="1" operator="equal">
      <formula>"Cảnh báo - lỗi!!"</formula>
    </cfRule>
  </conditionalFormatting>
  <conditionalFormatting sqref="D83:H83">
    <cfRule type="cellIs" dxfId="1639" priority="1168" stopIfTrue="1" operator="equal">
      <formula>"Cảnh báo - lỗi!!"</formula>
    </cfRule>
  </conditionalFormatting>
  <conditionalFormatting sqref="D85:H85">
    <cfRule type="cellIs" dxfId="1638" priority="1167" stopIfTrue="1" operator="equal">
      <formula>"Cảnh báo - lỗi!!"</formula>
    </cfRule>
  </conditionalFormatting>
  <conditionalFormatting sqref="C92:G94">
    <cfRule type="cellIs" dxfId="1637" priority="1166" stopIfTrue="1" operator="equal">
      <formula>"Cảnh báo - lỗi!!"</formula>
    </cfRule>
  </conditionalFormatting>
  <conditionalFormatting sqref="C89:G91">
    <cfRule type="cellIs" dxfId="1636" priority="1165" stopIfTrue="1" operator="equal">
      <formula>"Cảnh báo - lỗi!!"</formula>
    </cfRule>
  </conditionalFormatting>
  <conditionalFormatting sqref="H89:H91">
    <cfRule type="cellIs" dxfId="1635" priority="1164" stopIfTrue="1" operator="equal">
      <formula>"Cảnh báo - lỗi!!"</formula>
    </cfRule>
  </conditionalFormatting>
  <conditionalFormatting sqref="C95:E95 G95">
    <cfRule type="cellIs" dxfId="1634" priority="1163" stopIfTrue="1" operator="equal">
      <formula>"Cảnh báo - lỗi!!"</formula>
    </cfRule>
  </conditionalFormatting>
  <conditionalFormatting sqref="C98:H98 C110:H110 C97:E97 G97 C122:H122">
    <cfRule type="cellIs" dxfId="1633" priority="1162" stopIfTrue="1" operator="equal">
      <formula>"Cảnh báo - lỗi!!"</formula>
    </cfRule>
  </conditionalFormatting>
  <conditionalFormatting sqref="C96:E96 G96">
    <cfRule type="cellIs" dxfId="1632" priority="1161" stopIfTrue="1" operator="equal">
      <formula>"Cảnh báo - lỗi!!"</formula>
    </cfRule>
  </conditionalFormatting>
  <conditionalFormatting sqref="I95">
    <cfRule type="cellIs" dxfId="1631" priority="1160" stopIfTrue="1" operator="equal">
      <formula>"Cảnh báo - lỗi!!"</formula>
    </cfRule>
  </conditionalFormatting>
  <conditionalFormatting sqref="I97:I98 I109:I110 I121:I122">
    <cfRule type="cellIs" dxfId="1630" priority="1159" stopIfTrue="1" operator="equal">
      <formula>"Cảnh báo - lỗi!!"</formula>
    </cfRule>
  </conditionalFormatting>
  <conditionalFormatting sqref="I96">
    <cfRule type="cellIs" dxfId="1629" priority="1158" stopIfTrue="1" operator="equal">
      <formula>"Cảnh báo - lỗi!!"</formula>
    </cfRule>
  </conditionalFormatting>
  <conditionalFormatting sqref="I89">
    <cfRule type="cellIs" dxfId="1628" priority="1157" stopIfTrue="1" operator="equal">
      <formula>"Cảnh báo - lỗi!!"</formula>
    </cfRule>
  </conditionalFormatting>
  <conditionalFormatting sqref="I91">
    <cfRule type="cellIs" dxfId="1627" priority="1156" stopIfTrue="1" operator="equal">
      <formula>"Cảnh báo - lỗi!!"</formula>
    </cfRule>
  </conditionalFormatting>
  <conditionalFormatting sqref="I90">
    <cfRule type="cellIs" dxfId="1626" priority="1155" stopIfTrue="1" operator="equal">
      <formula>"Cảnh báo - lỗi!!"</formula>
    </cfRule>
  </conditionalFormatting>
  <conditionalFormatting sqref="H92">
    <cfRule type="cellIs" dxfId="1625" priority="1154" stopIfTrue="1" operator="equal">
      <formula>"Cảnh báo - lỗi!!"</formula>
    </cfRule>
  </conditionalFormatting>
  <conditionalFormatting sqref="H94">
    <cfRule type="cellIs" dxfId="1624" priority="1153" stopIfTrue="1" operator="equal">
      <formula>"Cảnh báo - lỗi!!"</formula>
    </cfRule>
  </conditionalFormatting>
  <conditionalFormatting sqref="H93">
    <cfRule type="cellIs" dxfId="1623" priority="1152" stopIfTrue="1" operator="equal">
      <formula>"Cảnh báo - lỗi!!"</formula>
    </cfRule>
  </conditionalFormatting>
  <conditionalFormatting sqref="I56">
    <cfRule type="cellIs" dxfId="1622" priority="1151" stopIfTrue="1" operator="equal">
      <formula>"Cảnh báo - lỗi!!"</formula>
    </cfRule>
  </conditionalFormatting>
  <conditionalFormatting sqref="I58">
    <cfRule type="cellIs" dxfId="1621" priority="1150" stopIfTrue="1" operator="equal">
      <formula>"Cảnh báo - lỗi!!"</formula>
    </cfRule>
  </conditionalFormatting>
  <conditionalFormatting sqref="I57">
    <cfRule type="cellIs" dxfId="1620" priority="1149" stopIfTrue="1" operator="equal">
      <formula>"Cảnh báo - lỗi!!"</formula>
    </cfRule>
  </conditionalFormatting>
  <conditionalFormatting sqref="H59">
    <cfRule type="cellIs" dxfId="1619" priority="1148" stopIfTrue="1" operator="equal">
      <formula>"Cảnh báo - lỗi!!"</formula>
    </cfRule>
  </conditionalFormatting>
  <conditionalFormatting sqref="H61">
    <cfRule type="cellIs" dxfId="1618" priority="1147" stopIfTrue="1" operator="equal">
      <formula>"Cảnh báo - lỗi!!"</formula>
    </cfRule>
  </conditionalFormatting>
  <conditionalFormatting sqref="H60">
    <cfRule type="cellIs" dxfId="1617" priority="1146" stopIfTrue="1" operator="equal">
      <formula>"Cảnh báo - lỗi!!"</formula>
    </cfRule>
  </conditionalFormatting>
  <conditionalFormatting sqref="C59:D59">
    <cfRule type="cellIs" dxfId="1616" priority="1145" stopIfTrue="1" operator="equal">
      <formula>"Cảnh báo - lỗi!!"</formula>
    </cfRule>
  </conditionalFormatting>
  <conditionalFormatting sqref="C61:D61">
    <cfRule type="cellIs" dxfId="1615" priority="1144" stopIfTrue="1" operator="equal">
      <formula>"Cảnh báo - lỗi!!"</formula>
    </cfRule>
  </conditionalFormatting>
  <conditionalFormatting sqref="H47">
    <cfRule type="cellIs" dxfId="1614" priority="1143" stopIfTrue="1" operator="equal">
      <formula>"Cảnh báo - lỗi!!"</formula>
    </cfRule>
  </conditionalFormatting>
  <conditionalFormatting sqref="H49">
    <cfRule type="cellIs" dxfId="1613" priority="1142" stopIfTrue="1" operator="equal">
      <formula>"Cảnh báo - lỗi!!"</formula>
    </cfRule>
  </conditionalFormatting>
  <conditionalFormatting sqref="C60">
    <cfRule type="cellIs" dxfId="1612" priority="1141" stopIfTrue="1" operator="equal">
      <formula>"Cảnh báo - lỗi!!"</formula>
    </cfRule>
  </conditionalFormatting>
  <conditionalFormatting sqref="H48">
    <cfRule type="cellIs" dxfId="1611" priority="1140" stopIfTrue="1" operator="equal">
      <formula>"Cảnh báo - lỗi!!"</formula>
    </cfRule>
  </conditionalFormatting>
  <conditionalFormatting sqref="H65">
    <cfRule type="cellIs" dxfId="1610" priority="1139" stopIfTrue="1" operator="equal">
      <formula>"Cảnh báo - lỗi!!"</formula>
    </cfRule>
  </conditionalFormatting>
  <conditionalFormatting sqref="H67">
    <cfRule type="cellIs" dxfId="1609" priority="1138" stopIfTrue="1" operator="equal">
      <formula>"Cảnh báo - lỗi!!"</formula>
    </cfRule>
  </conditionalFormatting>
  <conditionalFormatting sqref="H66:I66">
    <cfRule type="cellIs" dxfId="1608" priority="1137" stopIfTrue="1" operator="equal">
      <formula>"Cảnh báo - lỗi!!"</formula>
    </cfRule>
  </conditionalFormatting>
  <conditionalFormatting sqref="I65">
    <cfRule type="cellIs" dxfId="1607" priority="1136" stopIfTrue="1" operator="equal">
      <formula>"Cảnh báo - lỗi!!"</formula>
    </cfRule>
  </conditionalFormatting>
  <conditionalFormatting sqref="I67">
    <cfRule type="cellIs" dxfId="1606" priority="1135" stopIfTrue="1" operator="equal">
      <formula>"Cảnh báo - lỗi!!"</formula>
    </cfRule>
  </conditionalFormatting>
  <conditionalFormatting sqref="I68">
    <cfRule type="cellIs" dxfId="1605" priority="1134" stopIfTrue="1" operator="equal">
      <formula>"Cảnh báo - lỗi!!"</formula>
    </cfRule>
  </conditionalFormatting>
  <conditionalFormatting sqref="I70">
    <cfRule type="cellIs" dxfId="1604" priority="1133" stopIfTrue="1" operator="equal">
      <formula>"Cảnh báo - lỗi!!"</formula>
    </cfRule>
  </conditionalFormatting>
  <conditionalFormatting sqref="H80">
    <cfRule type="cellIs" dxfId="1603" priority="1132" stopIfTrue="1" operator="equal">
      <formula>"Cảnh báo - lỗi!!"</formula>
    </cfRule>
  </conditionalFormatting>
  <conditionalFormatting sqref="H82">
    <cfRule type="cellIs" dxfId="1602" priority="1131" stopIfTrue="1" operator="equal">
      <formula>"Cảnh báo - lỗi!!"</formula>
    </cfRule>
  </conditionalFormatting>
  <conditionalFormatting sqref="I77">
    <cfRule type="cellIs" dxfId="1601" priority="1130" stopIfTrue="1" operator="equal">
      <formula>"Cảnh báo - lỗi!!"</formula>
    </cfRule>
  </conditionalFormatting>
  <conditionalFormatting sqref="I79">
    <cfRule type="cellIs" dxfId="1600" priority="1129" stopIfTrue="1" operator="equal">
      <formula>"Cảnh báo - lỗi!!"</formula>
    </cfRule>
  </conditionalFormatting>
  <conditionalFormatting sqref="G72">
    <cfRule type="cellIs" dxfId="1599" priority="1128" stopIfTrue="1" operator="equal">
      <formula>"Cảnh báo - lỗi!!"</formula>
    </cfRule>
  </conditionalFormatting>
  <conditionalFormatting sqref="H72">
    <cfRule type="cellIs" dxfId="1598" priority="1127" stopIfTrue="1" operator="equal">
      <formula>"Cảnh báo - lỗi!!"</formula>
    </cfRule>
  </conditionalFormatting>
  <conditionalFormatting sqref="I69">
    <cfRule type="cellIs" dxfId="1597" priority="1126" stopIfTrue="1" operator="equal">
      <formula>"Cảnh báo - lỗi!!"</formula>
    </cfRule>
  </conditionalFormatting>
  <conditionalFormatting sqref="I72">
    <cfRule type="cellIs" dxfId="1596" priority="1125" stopIfTrue="1" operator="equal">
      <formula>"Cảnh báo - lỗi!!"</formula>
    </cfRule>
  </conditionalFormatting>
  <conditionalFormatting sqref="D84:H84">
    <cfRule type="cellIs" dxfId="1595" priority="1124" stopIfTrue="1" operator="equal">
      <formula>"Cảnh báo - lỗi!!"</formula>
    </cfRule>
  </conditionalFormatting>
  <conditionalFormatting sqref="H81">
    <cfRule type="cellIs" dxfId="1594" priority="1123" stopIfTrue="1" operator="equal">
      <formula>"Cảnh báo - lỗi!!"</formula>
    </cfRule>
  </conditionalFormatting>
  <conditionalFormatting sqref="I78">
    <cfRule type="cellIs" dxfId="1593" priority="1122" stopIfTrue="1" operator="equal">
      <formula>"Cảnh báo - lỗi!!"</formula>
    </cfRule>
  </conditionalFormatting>
  <conditionalFormatting sqref="I83">
    <cfRule type="cellIs" dxfId="1592" priority="1121" stopIfTrue="1" operator="equal">
      <formula>"Cảnh báo - lỗi!!"</formula>
    </cfRule>
  </conditionalFormatting>
  <conditionalFormatting sqref="I85">
    <cfRule type="cellIs" dxfId="1591" priority="1120" stopIfTrue="1" operator="equal">
      <formula>"Cảnh báo - lỗi!!"</formula>
    </cfRule>
  </conditionalFormatting>
  <conditionalFormatting sqref="I84">
    <cfRule type="cellIs" dxfId="1590" priority="1119" stopIfTrue="1" operator="equal">
      <formula>"Cảnh báo - lỗi!!"</formula>
    </cfRule>
  </conditionalFormatting>
  <conditionalFormatting sqref="G73">
    <cfRule type="cellIs" dxfId="1589" priority="1118" stopIfTrue="1" operator="equal">
      <formula>"Cảnh báo - lỗi!!"</formula>
    </cfRule>
  </conditionalFormatting>
  <conditionalFormatting sqref="H68">
    <cfRule type="cellIs" dxfId="1588" priority="1117" stopIfTrue="1" operator="equal">
      <formula>"Cảnh báo - lỗi!!"</formula>
    </cfRule>
  </conditionalFormatting>
  <conditionalFormatting sqref="H70">
    <cfRule type="cellIs" dxfId="1587" priority="1116" stopIfTrue="1" operator="equal">
      <formula>"Cảnh báo - lỗi!!"</formula>
    </cfRule>
  </conditionalFormatting>
  <conditionalFormatting sqref="H69">
    <cfRule type="cellIs" dxfId="1586" priority="1115" stopIfTrue="1" operator="equal">
      <formula>"Cảnh báo - lỗi!!"</formula>
    </cfRule>
  </conditionalFormatting>
  <conditionalFormatting sqref="D71">
    <cfRule type="cellIs" dxfId="1585" priority="1114" stopIfTrue="1" operator="equal">
      <formula>"Cảnh báo - lỗi!!"</formula>
    </cfRule>
  </conditionalFormatting>
  <conditionalFormatting sqref="D73">
    <cfRule type="cellIs" dxfId="1584" priority="1113" stopIfTrue="1" operator="equal">
      <formula>"Cảnh báo - lỗi!!"</formula>
    </cfRule>
  </conditionalFormatting>
  <conditionalFormatting sqref="D72">
    <cfRule type="cellIs" dxfId="1583" priority="1112" stopIfTrue="1" operator="equal">
      <formula>"Cảnh báo - lỗi!!"</formula>
    </cfRule>
  </conditionalFormatting>
  <conditionalFormatting sqref="I80">
    <cfRule type="cellIs" dxfId="1582" priority="1111" stopIfTrue="1" operator="equal">
      <formula>"Cảnh báo - lỗi!!"</formula>
    </cfRule>
  </conditionalFormatting>
  <conditionalFormatting sqref="I82">
    <cfRule type="cellIs" dxfId="1581" priority="1110" stopIfTrue="1" operator="equal">
      <formula>"Cảnh báo - lỗi!!"</formula>
    </cfRule>
  </conditionalFormatting>
  <conditionalFormatting sqref="I81">
    <cfRule type="cellIs" dxfId="1580" priority="1109" stopIfTrue="1" operator="equal">
      <formula>"Cảnh báo - lỗi!!"</formula>
    </cfRule>
  </conditionalFormatting>
  <conditionalFormatting sqref="C83">
    <cfRule type="cellIs" dxfId="1579" priority="1108" stopIfTrue="1" operator="equal">
      <formula>"Cảnh báo - lỗi!!"</formula>
    </cfRule>
  </conditionalFormatting>
  <conditionalFormatting sqref="C85">
    <cfRule type="cellIs" dxfId="1578" priority="1107" stopIfTrue="1" operator="equal">
      <formula>"Cảnh báo - lỗi!!"</formula>
    </cfRule>
  </conditionalFormatting>
  <conditionalFormatting sqref="C84">
    <cfRule type="cellIs" dxfId="1577" priority="1106" stopIfTrue="1" operator="equal">
      <formula>"Cảnh báo - lỗi!!"</formula>
    </cfRule>
  </conditionalFormatting>
  <conditionalFormatting sqref="C104:G106">
    <cfRule type="cellIs" dxfId="1576" priority="1105" stopIfTrue="1" operator="equal">
      <formula>"Cảnh báo - lỗi!!"</formula>
    </cfRule>
  </conditionalFormatting>
  <conditionalFormatting sqref="C101:G103">
    <cfRule type="cellIs" dxfId="1575" priority="1104" stopIfTrue="1" operator="equal">
      <formula>"Cảnh báo - lỗi!!"</formula>
    </cfRule>
  </conditionalFormatting>
  <conditionalFormatting sqref="H101:H103">
    <cfRule type="cellIs" dxfId="1574" priority="1103" stopIfTrue="1" operator="equal">
      <formula>"Cảnh báo - lỗi!!"</formula>
    </cfRule>
  </conditionalFormatting>
  <conditionalFormatting sqref="I107">
    <cfRule type="cellIs" dxfId="1573" priority="1102" stopIfTrue="1" operator="equal">
      <formula>"Cảnh báo - lỗi!!"</formula>
    </cfRule>
  </conditionalFormatting>
  <conditionalFormatting sqref="I108">
    <cfRule type="cellIs" dxfId="1572" priority="1101" stopIfTrue="1" operator="equal">
      <formula>"Cảnh báo - lỗi!!"</formula>
    </cfRule>
  </conditionalFormatting>
  <conditionalFormatting sqref="I101">
    <cfRule type="cellIs" dxfId="1571" priority="1100" stopIfTrue="1" operator="equal">
      <formula>"Cảnh báo - lỗi!!"</formula>
    </cfRule>
  </conditionalFormatting>
  <conditionalFormatting sqref="I103">
    <cfRule type="cellIs" dxfId="1570" priority="1099" stopIfTrue="1" operator="equal">
      <formula>"Cảnh báo - lỗi!!"</formula>
    </cfRule>
  </conditionalFormatting>
  <conditionalFormatting sqref="I102">
    <cfRule type="cellIs" dxfId="1569" priority="1098" stopIfTrue="1" operator="equal">
      <formula>"Cảnh báo - lỗi!!"</formula>
    </cfRule>
  </conditionalFormatting>
  <conditionalFormatting sqref="I104">
    <cfRule type="cellIs" dxfId="1568" priority="1097" stopIfTrue="1" operator="equal">
      <formula>"Cảnh báo - lỗi!!"</formula>
    </cfRule>
  </conditionalFormatting>
  <conditionalFormatting sqref="I106">
    <cfRule type="cellIs" dxfId="1567" priority="1096" stopIfTrue="1" operator="equal">
      <formula>"Cảnh báo - lỗi!!"</formula>
    </cfRule>
  </conditionalFormatting>
  <conditionalFormatting sqref="I105">
    <cfRule type="cellIs" dxfId="1566" priority="1095" stopIfTrue="1" operator="equal">
      <formula>"Cảnh báo - lỗi!!"</formula>
    </cfRule>
  </conditionalFormatting>
  <conditionalFormatting sqref="H104">
    <cfRule type="cellIs" dxfId="1565" priority="1094" stopIfTrue="1" operator="equal">
      <formula>"Cảnh báo - lỗi!!"</formula>
    </cfRule>
  </conditionalFormatting>
  <conditionalFormatting sqref="H106">
    <cfRule type="cellIs" dxfId="1564" priority="1093" stopIfTrue="1" operator="equal">
      <formula>"Cảnh báo - lỗi!!"</formula>
    </cfRule>
  </conditionalFormatting>
  <conditionalFormatting sqref="H105">
    <cfRule type="cellIs" dxfId="1563" priority="1092" stopIfTrue="1" operator="equal">
      <formula>"Cảnh báo - lỗi!!"</formula>
    </cfRule>
  </conditionalFormatting>
  <conditionalFormatting sqref="F95">
    <cfRule type="cellIs" dxfId="1562" priority="1091" stopIfTrue="1" operator="equal">
      <formula>"Cảnh báo - lỗi!!"</formula>
    </cfRule>
  </conditionalFormatting>
  <conditionalFormatting sqref="F97">
    <cfRule type="cellIs" dxfId="1561" priority="1090" stopIfTrue="1" operator="equal">
      <formula>"Cảnh báo - lỗi!!"</formula>
    </cfRule>
  </conditionalFormatting>
  <conditionalFormatting sqref="F96">
    <cfRule type="cellIs" dxfId="1560" priority="1089" stopIfTrue="1" operator="equal">
      <formula>"Cảnh báo - lỗi!!"</formula>
    </cfRule>
  </conditionalFormatting>
  <conditionalFormatting sqref="H95">
    <cfRule type="cellIs" dxfId="1559" priority="1088" stopIfTrue="1" operator="equal">
      <formula>"Cảnh báo - lỗi!!"</formula>
    </cfRule>
  </conditionalFormatting>
  <conditionalFormatting sqref="H97">
    <cfRule type="cellIs" dxfId="1558" priority="1087" stopIfTrue="1" operator="equal">
      <formula>"Cảnh báo - lỗi!!"</formula>
    </cfRule>
  </conditionalFormatting>
  <conditionalFormatting sqref="I92">
    <cfRule type="cellIs" dxfId="1557" priority="1086" stopIfTrue="1" operator="equal">
      <formula>"Cảnh báo - lỗi!!"</formula>
    </cfRule>
  </conditionalFormatting>
  <conditionalFormatting sqref="I94">
    <cfRule type="cellIs" dxfId="1556" priority="1085" stopIfTrue="1" operator="equal">
      <formula>"Cảnh báo - lỗi!!"</formula>
    </cfRule>
  </conditionalFormatting>
  <conditionalFormatting sqref="C107:D107">
    <cfRule type="cellIs" dxfId="1555" priority="1084" stopIfTrue="1" operator="equal">
      <formula>"Cảnh báo - lỗi!!"</formula>
    </cfRule>
  </conditionalFormatting>
  <conditionalFormatting sqref="C109:D109">
    <cfRule type="cellIs" dxfId="1554" priority="1083" stopIfTrue="1" operator="equal">
      <formula>"Cảnh báo - lỗi!!"</formula>
    </cfRule>
  </conditionalFormatting>
  <conditionalFormatting sqref="C108:D108">
    <cfRule type="cellIs" dxfId="1553" priority="1082" stopIfTrue="1" operator="equal">
      <formula>"Cảnh báo - lỗi!!"</formula>
    </cfRule>
  </conditionalFormatting>
  <conditionalFormatting sqref="E107">
    <cfRule type="cellIs" dxfId="1552" priority="1081" stopIfTrue="1" operator="equal">
      <formula>"Cảnh báo - lỗi!!"</formula>
    </cfRule>
  </conditionalFormatting>
  <conditionalFormatting sqref="E109">
    <cfRule type="cellIs" dxfId="1551" priority="1080" stopIfTrue="1" operator="equal">
      <formula>"Cảnh báo - lỗi!!"</formula>
    </cfRule>
  </conditionalFormatting>
  <conditionalFormatting sqref="E108">
    <cfRule type="cellIs" dxfId="1550" priority="1079" stopIfTrue="1" operator="equal">
      <formula>"Cảnh báo - lỗi!!"</formula>
    </cfRule>
  </conditionalFormatting>
  <conditionalFormatting sqref="F107">
    <cfRule type="cellIs" dxfId="1549" priority="1078" stopIfTrue="1" operator="equal">
      <formula>"Cảnh báo - lỗi!!"</formula>
    </cfRule>
  </conditionalFormatting>
  <conditionalFormatting sqref="F109">
    <cfRule type="cellIs" dxfId="1548" priority="1077" stopIfTrue="1" operator="equal">
      <formula>"Cảnh báo - lỗi!!"</formula>
    </cfRule>
  </conditionalFormatting>
  <conditionalFormatting sqref="F108">
    <cfRule type="cellIs" dxfId="1547" priority="1076" stopIfTrue="1" operator="equal">
      <formula>"Cảnh báo - lỗi!!"</formula>
    </cfRule>
  </conditionalFormatting>
  <conditionalFormatting sqref="G107:H107">
    <cfRule type="cellIs" dxfId="1546" priority="1075" stopIfTrue="1" operator="equal">
      <formula>"Cảnh báo - lỗi!!"</formula>
    </cfRule>
  </conditionalFormatting>
  <conditionalFormatting sqref="G109:H109">
    <cfRule type="cellIs" dxfId="1545" priority="1074" stopIfTrue="1" operator="equal">
      <formula>"Cảnh báo - lỗi!!"</formula>
    </cfRule>
  </conditionalFormatting>
  <conditionalFormatting sqref="G108:H108">
    <cfRule type="cellIs" dxfId="1544" priority="1073" stopIfTrue="1" operator="equal">
      <formula>"Cảnh báo - lỗi!!"</formula>
    </cfRule>
  </conditionalFormatting>
  <conditionalFormatting sqref="H96">
    <cfRule type="cellIs" dxfId="1543" priority="1072" stopIfTrue="1" operator="equal">
      <formula>"Cảnh báo - lỗi!!"</formula>
    </cfRule>
  </conditionalFormatting>
  <conditionalFormatting sqref="I93">
    <cfRule type="cellIs" dxfId="1542" priority="1071" stopIfTrue="1" operator="equal">
      <formula>"Cảnh báo - lỗi!!"</formula>
    </cfRule>
  </conditionalFormatting>
  <conditionalFormatting sqref="C116:G118">
    <cfRule type="cellIs" dxfId="1541" priority="1070" stopIfTrue="1" operator="equal">
      <formula>"Cảnh báo - lỗi!!"</formula>
    </cfRule>
  </conditionalFormatting>
  <conditionalFormatting sqref="C113:G115">
    <cfRule type="cellIs" dxfId="1540" priority="1069" stopIfTrue="1" operator="equal">
      <formula>"Cảnh báo - lỗi!!"</formula>
    </cfRule>
  </conditionalFormatting>
  <conditionalFormatting sqref="H113:H115">
    <cfRule type="cellIs" dxfId="1539" priority="1068" stopIfTrue="1" operator="equal">
      <formula>"Cảnh báo - lỗi!!"</formula>
    </cfRule>
  </conditionalFormatting>
  <conditionalFormatting sqref="I119">
    <cfRule type="cellIs" dxfId="1538" priority="1067" stopIfTrue="1" operator="equal">
      <formula>"Cảnh báo - lỗi!!"</formula>
    </cfRule>
  </conditionalFormatting>
  <conditionalFormatting sqref="I120">
    <cfRule type="cellIs" dxfId="1537" priority="1066" stopIfTrue="1" operator="equal">
      <formula>"Cảnh báo - lỗi!!"</formula>
    </cfRule>
  </conditionalFormatting>
  <conditionalFormatting sqref="I113">
    <cfRule type="cellIs" dxfId="1536" priority="1065" stopIfTrue="1" operator="equal">
      <formula>"Cảnh báo - lỗi!!"</formula>
    </cfRule>
  </conditionalFormatting>
  <conditionalFormatting sqref="I115">
    <cfRule type="cellIs" dxfId="1535" priority="1064" stopIfTrue="1" operator="equal">
      <formula>"Cảnh báo - lỗi!!"</formula>
    </cfRule>
  </conditionalFormatting>
  <conditionalFormatting sqref="I114">
    <cfRule type="cellIs" dxfId="1534" priority="1063" stopIfTrue="1" operator="equal">
      <formula>"Cảnh báo - lỗi!!"</formula>
    </cfRule>
  </conditionalFormatting>
  <conditionalFormatting sqref="I116">
    <cfRule type="cellIs" dxfId="1533" priority="1062" stopIfTrue="1" operator="equal">
      <formula>"Cảnh báo - lỗi!!"</formula>
    </cfRule>
  </conditionalFormatting>
  <conditionalFormatting sqref="I118">
    <cfRule type="cellIs" dxfId="1532" priority="1061" stopIfTrue="1" operator="equal">
      <formula>"Cảnh báo - lỗi!!"</formula>
    </cfRule>
  </conditionalFormatting>
  <conditionalFormatting sqref="I117">
    <cfRule type="cellIs" dxfId="1531" priority="1060" stopIfTrue="1" operator="equal">
      <formula>"Cảnh báo - lỗi!!"</formula>
    </cfRule>
  </conditionalFormatting>
  <conditionalFormatting sqref="H116">
    <cfRule type="cellIs" dxfId="1530" priority="1059" stopIfTrue="1" operator="equal">
      <formula>"Cảnh báo - lỗi!!"</formula>
    </cfRule>
  </conditionalFormatting>
  <conditionalFormatting sqref="H118">
    <cfRule type="cellIs" dxfId="1529" priority="1058" stopIfTrue="1" operator="equal">
      <formula>"Cảnh báo - lỗi!!"</formula>
    </cfRule>
  </conditionalFormatting>
  <conditionalFormatting sqref="H117">
    <cfRule type="cellIs" dxfId="1528" priority="1057" stopIfTrue="1" operator="equal">
      <formula>"Cảnh báo - lỗi!!"</formula>
    </cfRule>
  </conditionalFormatting>
  <conditionalFormatting sqref="C119:D119">
    <cfRule type="cellIs" dxfId="1527" priority="1056" stopIfTrue="1" operator="equal">
      <formula>"Cảnh báo - lỗi!!"</formula>
    </cfRule>
  </conditionalFormatting>
  <conditionalFormatting sqref="C121:D121">
    <cfRule type="cellIs" dxfId="1526" priority="1055" stopIfTrue="1" operator="equal">
      <formula>"Cảnh báo - lỗi!!"</formula>
    </cfRule>
  </conditionalFormatting>
  <conditionalFormatting sqref="C120:D120">
    <cfRule type="cellIs" dxfId="1525" priority="1054" stopIfTrue="1" operator="equal">
      <formula>"Cảnh báo - lỗi!!"</formula>
    </cfRule>
  </conditionalFormatting>
  <conditionalFormatting sqref="F119">
    <cfRule type="cellIs" dxfId="1524" priority="1053" stopIfTrue="1" operator="equal">
      <formula>"Cảnh báo - lỗi!!"</formula>
    </cfRule>
  </conditionalFormatting>
  <conditionalFormatting sqref="F121">
    <cfRule type="cellIs" dxfId="1523" priority="1052" stopIfTrue="1" operator="equal">
      <formula>"Cảnh báo - lỗi!!"</formula>
    </cfRule>
  </conditionalFormatting>
  <conditionalFormatting sqref="F120">
    <cfRule type="cellIs" dxfId="1522" priority="1051" stopIfTrue="1" operator="equal">
      <formula>"Cảnh báo - lỗi!!"</formula>
    </cfRule>
  </conditionalFormatting>
  <conditionalFormatting sqref="G119:H119">
    <cfRule type="cellIs" dxfId="1521" priority="1050" stopIfTrue="1" operator="equal">
      <formula>"Cảnh báo - lỗi!!"</formula>
    </cfRule>
  </conditionalFormatting>
  <conditionalFormatting sqref="G121:H121">
    <cfRule type="cellIs" dxfId="1520" priority="1049" stopIfTrue="1" operator="equal">
      <formula>"Cảnh báo - lỗi!!"</formula>
    </cfRule>
  </conditionalFormatting>
  <conditionalFormatting sqref="G120:H120">
    <cfRule type="cellIs" dxfId="1519" priority="1048" stopIfTrue="1" operator="equal">
      <formula>"Cảnh báo - lỗi!!"</formula>
    </cfRule>
  </conditionalFormatting>
  <conditionalFormatting sqref="E119">
    <cfRule type="cellIs" dxfId="1518" priority="1047" stopIfTrue="1" operator="equal">
      <formula>"Cảnh báo - lỗi!!"</formula>
    </cfRule>
  </conditionalFormatting>
  <conditionalFormatting sqref="E121">
    <cfRule type="cellIs" dxfId="1517" priority="1046" stopIfTrue="1" operator="equal">
      <formula>"Cảnh báo - lỗi!!"</formula>
    </cfRule>
  </conditionalFormatting>
  <conditionalFormatting sqref="E120">
    <cfRule type="cellIs" dxfId="1516" priority="1045" stopIfTrue="1" operator="equal">
      <formula>"Cảnh báo - lỗi!!"</formula>
    </cfRule>
  </conditionalFormatting>
  <conditionalFormatting sqref="I133">
    <cfRule type="cellIs" dxfId="1515" priority="1044" stopIfTrue="1" operator="equal">
      <formula>"Cảnh báo - lỗi!!"</formula>
    </cfRule>
  </conditionalFormatting>
  <conditionalFormatting sqref="C128:G130">
    <cfRule type="cellIs" dxfId="1514" priority="1043" stopIfTrue="1" operator="equal">
      <formula>"Cảnh báo - lỗi!!"</formula>
    </cfRule>
  </conditionalFormatting>
  <conditionalFormatting sqref="C125:G127">
    <cfRule type="cellIs" dxfId="1513" priority="1042" stopIfTrue="1" operator="equal">
      <formula>"Cảnh báo - lỗi!!"</formula>
    </cfRule>
  </conditionalFormatting>
  <conditionalFormatting sqref="H125:H127">
    <cfRule type="cellIs" dxfId="1512" priority="1041" stopIfTrue="1" operator="equal">
      <formula>"Cảnh báo - lỗi!!"</formula>
    </cfRule>
  </conditionalFormatting>
  <conditionalFormatting sqref="I131">
    <cfRule type="cellIs" dxfId="1511" priority="1040" stopIfTrue="1" operator="equal">
      <formula>"Cảnh báo - lỗi!!"</formula>
    </cfRule>
  </conditionalFormatting>
  <conditionalFormatting sqref="I132">
    <cfRule type="cellIs" dxfId="1510" priority="1039" stopIfTrue="1" operator="equal">
      <formula>"Cảnh báo - lỗi!!"</formula>
    </cfRule>
  </conditionalFormatting>
  <conditionalFormatting sqref="I125">
    <cfRule type="cellIs" dxfId="1509" priority="1038" stopIfTrue="1" operator="equal">
      <formula>"Cảnh báo - lỗi!!"</formula>
    </cfRule>
  </conditionalFormatting>
  <conditionalFormatting sqref="I127">
    <cfRule type="cellIs" dxfId="1508" priority="1037" stopIfTrue="1" operator="equal">
      <formula>"Cảnh báo - lỗi!!"</formula>
    </cfRule>
  </conditionalFormatting>
  <conditionalFormatting sqref="I126">
    <cfRule type="cellIs" dxfId="1507" priority="1036" stopIfTrue="1" operator="equal">
      <formula>"Cảnh báo - lỗi!!"</formula>
    </cfRule>
  </conditionalFormatting>
  <conditionalFormatting sqref="I128">
    <cfRule type="cellIs" dxfId="1506" priority="1035" stopIfTrue="1" operator="equal">
      <formula>"Cảnh báo - lỗi!!"</formula>
    </cfRule>
  </conditionalFormatting>
  <conditionalFormatting sqref="I130">
    <cfRule type="cellIs" dxfId="1505" priority="1034" stopIfTrue="1" operator="equal">
      <formula>"Cảnh báo - lỗi!!"</formula>
    </cfRule>
  </conditionalFormatting>
  <conditionalFormatting sqref="I129">
    <cfRule type="cellIs" dxfId="1504" priority="1033" stopIfTrue="1" operator="equal">
      <formula>"Cảnh báo - lỗi!!"</formula>
    </cfRule>
  </conditionalFormatting>
  <conditionalFormatting sqref="H128">
    <cfRule type="cellIs" dxfId="1503" priority="1032" stopIfTrue="1" operator="equal">
      <formula>"Cảnh báo - lỗi!!"</formula>
    </cfRule>
  </conditionalFormatting>
  <conditionalFormatting sqref="H130">
    <cfRule type="cellIs" dxfId="1502" priority="1031" stopIfTrue="1" operator="equal">
      <formula>"Cảnh báo - lỗi!!"</formula>
    </cfRule>
  </conditionalFormatting>
  <conditionalFormatting sqref="H129">
    <cfRule type="cellIs" dxfId="1501" priority="1030" stopIfTrue="1" operator="equal">
      <formula>"Cảnh báo - lỗi!!"</formula>
    </cfRule>
  </conditionalFormatting>
  <conditionalFormatting sqref="C131">
    <cfRule type="cellIs" dxfId="1500" priority="1029" stopIfTrue="1" operator="equal">
      <formula>"Cảnh báo - lỗi!!"</formula>
    </cfRule>
  </conditionalFormatting>
  <conditionalFormatting sqref="C133">
    <cfRule type="cellIs" dxfId="1499" priority="1028" stopIfTrue="1" operator="equal">
      <formula>"Cảnh báo - lỗi!!"</formula>
    </cfRule>
  </conditionalFormatting>
  <conditionalFormatting sqref="C132">
    <cfRule type="cellIs" dxfId="1498" priority="1027" stopIfTrue="1" operator="equal">
      <formula>"Cảnh báo - lỗi!!"</formula>
    </cfRule>
  </conditionalFormatting>
  <conditionalFormatting sqref="F131">
    <cfRule type="cellIs" dxfId="1497" priority="1026" stopIfTrue="1" operator="equal">
      <formula>"Cảnh báo - lỗi!!"</formula>
    </cfRule>
  </conditionalFormatting>
  <conditionalFormatting sqref="F133">
    <cfRule type="cellIs" dxfId="1496" priority="1025" stopIfTrue="1" operator="equal">
      <formula>"Cảnh báo - lỗi!!"</formula>
    </cfRule>
  </conditionalFormatting>
  <conditionalFormatting sqref="F132">
    <cfRule type="cellIs" dxfId="1495" priority="1024" stopIfTrue="1" operator="equal">
      <formula>"Cảnh báo - lỗi!!"</formula>
    </cfRule>
  </conditionalFormatting>
  <conditionalFormatting sqref="G131:H131">
    <cfRule type="cellIs" dxfId="1494" priority="1023" stopIfTrue="1" operator="equal">
      <formula>"Cảnh báo - lỗi!!"</formula>
    </cfRule>
  </conditionalFormatting>
  <conditionalFormatting sqref="G133:H133">
    <cfRule type="cellIs" dxfId="1493" priority="1022" stopIfTrue="1" operator="equal">
      <formula>"Cảnh báo - lỗi!!"</formula>
    </cfRule>
  </conditionalFormatting>
  <conditionalFormatting sqref="G132:H132">
    <cfRule type="cellIs" dxfId="1492" priority="1021" stopIfTrue="1" operator="equal">
      <formula>"Cảnh báo - lỗi!!"</formula>
    </cfRule>
  </conditionalFormatting>
  <conditionalFormatting sqref="E131">
    <cfRule type="cellIs" dxfId="1491" priority="1020" stopIfTrue="1" operator="equal">
      <formula>"Cảnh báo - lỗi!!"</formula>
    </cfRule>
  </conditionalFormatting>
  <conditionalFormatting sqref="E133">
    <cfRule type="cellIs" dxfId="1490" priority="1019" stopIfTrue="1" operator="equal">
      <formula>"Cảnh báo - lỗi!!"</formula>
    </cfRule>
  </conditionalFormatting>
  <conditionalFormatting sqref="E132">
    <cfRule type="cellIs" dxfId="1489" priority="1018" stopIfTrue="1" operator="equal">
      <formula>"Cảnh báo - lỗi!!"</formula>
    </cfRule>
  </conditionalFormatting>
  <conditionalFormatting sqref="D131">
    <cfRule type="cellIs" dxfId="1488" priority="1017" stopIfTrue="1" operator="equal">
      <formula>"Cảnh báo - lỗi!!"</formula>
    </cfRule>
  </conditionalFormatting>
  <conditionalFormatting sqref="D133">
    <cfRule type="cellIs" dxfId="1487" priority="1016" stopIfTrue="1" operator="equal">
      <formula>"Cảnh báo - lỗi!!"</formula>
    </cfRule>
  </conditionalFormatting>
  <conditionalFormatting sqref="D132">
    <cfRule type="cellIs" dxfId="1486" priority="1015" stopIfTrue="1" operator="equal">
      <formula>"Cảnh báo - lỗi!!"</formula>
    </cfRule>
  </conditionalFormatting>
  <conditionalFormatting sqref="I145">
    <cfRule type="cellIs" dxfId="1485" priority="1014" stopIfTrue="1" operator="equal">
      <formula>"Cảnh báo - lỗi!!"</formula>
    </cfRule>
  </conditionalFormatting>
  <conditionalFormatting sqref="C140:G142">
    <cfRule type="cellIs" dxfId="1484" priority="1013" stopIfTrue="1" operator="equal">
      <formula>"Cảnh báo - lỗi!!"</formula>
    </cfRule>
  </conditionalFormatting>
  <conditionalFormatting sqref="C137:G139">
    <cfRule type="cellIs" dxfId="1483" priority="1012" stopIfTrue="1" operator="equal">
      <formula>"Cảnh báo - lỗi!!"</formula>
    </cfRule>
  </conditionalFormatting>
  <conditionalFormatting sqref="H137:H139">
    <cfRule type="cellIs" dxfId="1482" priority="1011" stopIfTrue="1" operator="equal">
      <formula>"Cảnh báo - lỗi!!"</formula>
    </cfRule>
  </conditionalFormatting>
  <conditionalFormatting sqref="I143">
    <cfRule type="cellIs" dxfId="1481" priority="1010" stopIfTrue="1" operator="equal">
      <formula>"Cảnh báo - lỗi!!"</formula>
    </cfRule>
  </conditionalFormatting>
  <conditionalFormatting sqref="I144">
    <cfRule type="cellIs" dxfId="1480" priority="1009" stopIfTrue="1" operator="equal">
      <formula>"Cảnh báo - lỗi!!"</formula>
    </cfRule>
  </conditionalFormatting>
  <conditionalFormatting sqref="I137">
    <cfRule type="cellIs" dxfId="1479" priority="1008" stopIfTrue="1" operator="equal">
      <formula>"Cảnh báo - lỗi!!"</formula>
    </cfRule>
  </conditionalFormatting>
  <conditionalFormatting sqref="I139">
    <cfRule type="cellIs" dxfId="1478" priority="1007" stopIfTrue="1" operator="equal">
      <formula>"Cảnh báo - lỗi!!"</formula>
    </cfRule>
  </conditionalFormatting>
  <conditionalFormatting sqref="I138">
    <cfRule type="cellIs" dxfId="1477" priority="1006" stopIfTrue="1" operator="equal">
      <formula>"Cảnh báo - lỗi!!"</formula>
    </cfRule>
  </conditionalFormatting>
  <conditionalFormatting sqref="I140">
    <cfRule type="cellIs" dxfId="1476" priority="1005" stopIfTrue="1" operator="equal">
      <formula>"Cảnh báo - lỗi!!"</formula>
    </cfRule>
  </conditionalFormatting>
  <conditionalFormatting sqref="I142">
    <cfRule type="cellIs" dxfId="1475" priority="1004" stopIfTrue="1" operator="equal">
      <formula>"Cảnh báo - lỗi!!"</formula>
    </cfRule>
  </conditionalFormatting>
  <conditionalFormatting sqref="I141">
    <cfRule type="cellIs" dxfId="1474" priority="1003" stopIfTrue="1" operator="equal">
      <formula>"Cảnh báo - lỗi!!"</formula>
    </cfRule>
  </conditionalFormatting>
  <conditionalFormatting sqref="H140">
    <cfRule type="cellIs" dxfId="1473" priority="1002" stopIfTrue="1" operator="equal">
      <formula>"Cảnh báo - lỗi!!"</formula>
    </cfRule>
  </conditionalFormatting>
  <conditionalFormatting sqref="H142">
    <cfRule type="cellIs" dxfId="1472" priority="1001" stopIfTrue="1" operator="equal">
      <formula>"Cảnh báo - lỗi!!"</formula>
    </cfRule>
  </conditionalFormatting>
  <conditionalFormatting sqref="H141">
    <cfRule type="cellIs" dxfId="1471" priority="1000" stopIfTrue="1" operator="equal">
      <formula>"Cảnh báo - lỗi!!"</formula>
    </cfRule>
  </conditionalFormatting>
  <conditionalFormatting sqref="C143">
    <cfRule type="cellIs" dxfId="1470" priority="999" stopIfTrue="1" operator="equal">
      <formula>"Cảnh báo - lỗi!!"</formula>
    </cfRule>
  </conditionalFormatting>
  <conditionalFormatting sqref="C145">
    <cfRule type="cellIs" dxfId="1469" priority="998" stopIfTrue="1" operator="equal">
      <formula>"Cảnh báo - lỗi!!"</formula>
    </cfRule>
  </conditionalFormatting>
  <conditionalFormatting sqref="C144">
    <cfRule type="cellIs" dxfId="1468" priority="997" stopIfTrue="1" operator="equal">
      <formula>"Cảnh báo - lỗi!!"</formula>
    </cfRule>
  </conditionalFormatting>
  <conditionalFormatting sqref="G143">
    <cfRule type="cellIs" dxfId="1467" priority="996" stopIfTrue="1" operator="equal">
      <formula>"Cảnh báo - lỗi!!"</formula>
    </cfRule>
  </conditionalFormatting>
  <conditionalFormatting sqref="G145">
    <cfRule type="cellIs" dxfId="1466" priority="995" stopIfTrue="1" operator="equal">
      <formula>"Cảnh báo - lỗi!!"</formula>
    </cfRule>
  </conditionalFormatting>
  <conditionalFormatting sqref="G144">
    <cfRule type="cellIs" dxfId="1465" priority="994" stopIfTrue="1" operator="equal">
      <formula>"Cảnh báo - lỗi!!"</formula>
    </cfRule>
  </conditionalFormatting>
  <conditionalFormatting sqref="E143">
    <cfRule type="cellIs" dxfId="1464" priority="993" stopIfTrue="1" operator="equal">
      <formula>"Cảnh báo - lỗi!!"</formula>
    </cfRule>
  </conditionalFormatting>
  <conditionalFormatting sqref="E145">
    <cfRule type="cellIs" dxfId="1463" priority="992" stopIfTrue="1" operator="equal">
      <formula>"Cảnh báo - lỗi!!"</formula>
    </cfRule>
  </conditionalFormatting>
  <conditionalFormatting sqref="E144">
    <cfRule type="cellIs" dxfId="1462" priority="991" stopIfTrue="1" operator="equal">
      <formula>"Cảnh báo - lỗi!!"</formula>
    </cfRule>
  </conditionalFormatting>
  <conditionalFormatting sqref="I157">
    <cfRule type="cellIs" dxfId="1461" priority="990" stopIfTrue="1" operator="equal">
      <formula>"Cảnh báo - lỗi!!"</formula>
    </cfRule>
  </conditionalFormatting>
  <conditionalFormatting sqref="C152:G154">
    <cfRule type="cellIs" dxfId="1460" priority="989" stopIfTrue="1" operator="equal">
      <formula>"Cảnh báo - lỗi!!"</formula>
    </cfRule>
  </conditionalFormatting>
  <conditionalFormatting sqref="C149:G151">
    <cfRule type="cellIs" dxfId="1459" priority="988" stopIfTrue="1" operator="equal">
      <formula>"Cảnh báo - lỗi!!"</formula>
    </cfRule>
  </conditionalFormatting>
  <conditionalFormatting sqref="H149:H151">
    <cfRule type="cellIs" dxfId="1458" priority="987" stopIfTrue="1" operator="equal">
      <formula>"Cảnh báo - lỗi!!"</formula>
    </cfRule>
  </conditionalFormatting>
  <conditionalFormatting sqref="I155">
    <cfRule type="cellIs" dxfId="1457" priority="986" stopIfTrue="1" operator="equal">
      <formula>"Cảnh báo - lỗi!!"</formula>
    </cfRule>
  </conditionalFormatting>
  <conditionalFormatting sqref="I156">
    <cfRule type="cellIs" dxfId="1456" priority="985" stopIfTrue="1" operator="equal">
      <formula>"Cảnh báo - lỗi!!"</formula>
    </cfRule>
  </conditionalFormatting>
  <conditionalFormatting sqref="I149">
    <cfRule type="cellIs" dxfId="1455" priority="984" stopIfTrue="1" operator="equal">
      <formula>"Cảnh báo - lỗi!!"</formula>
    </cfRule>
  </conditionalFormatting>
  <conditionalFormatting sqref="I151">
    <cfRule type="cellIs" dxfId="1454" priority="983" stopIfTrue="1" operator="equal">
      <formula>"Cảnh báo - lỗi!!"</formula>
    </cfRule>
  </conditionalFormatting>
  <conditionalFormatting sqref="I150">
    <cfRule type="cellIs" dxfId="1453" priority="982" stopIfTrue="1" operator="equal">
      <formula>"Cảnh báo - lỗi!!"</formula>
    </cfRule>
  </conditionalFormatting>
  <conditionalFormatting sqref="I152">
    <cfRule type="cellIs" dxfId="1452" priority="981" stopIfTrue="1" operator="equal">
      <formula>"Cảnh báo - lỗi!!"</formula>
    </cfRule>
  </conditionalFormatting>
  <conditionalFormatting sqref="I154">
    <cfRule type="cellIs" dxfId="1451" priority="980" stopIfTrue="1" operator="equal">
      <formula>"Cảnh báo - lỗi!!"</formula>
    </cfRule>
  </conditionalFormatting>
  <conditionalFormatting sqref="I153">
    <cfRule type="cellIs" dxfId="1450" priority="979" stopIfTrue="1" operator="equal">
      <formula>"Cảnh báo - lỗi!!"</formula>
    </cfRule>
  </conditionalFormatting>
  <conditionalFormatting sqref="H152">
    <cfRule type="cellIs" dxfId="1449" priority="978" stopIfTrue="1" operator="equal">
      <formula>"Cảnh báo - lỗi!!"</formula>
    </cfRule>
  </conditionalFormatting>
  <conditionalFormatting sqref="H154">
    <cfRule type="cellIs" dxfId="1448" priority="977" stopIfTrue="1" operator="equal">
      <formula>"Cảnh báo - lỗi!!"</formula>
    </cfRule>
  </conditionalFormatting>
  <conditionalFormatting sqref="H153">
    <cfRule type="cellIs" dxfId="1447" priority="976" stopIfTrue="1" operator="equal">
      <formula>"Cảnh báo - lỗi!!"</formula>
    </cfRule>
  </conditionalFormatting>
  <conditionalFormatting sqref="C155">
    <cfRule type="cellIs" dxfId="1446" priority="975" stopIfTrue="1" operator="equal">
      <formula>"Cảnh báo - lỗi!!"</formula>
    </cfRule>
  </conditionalFormatting>
  <conditionalFormatting sqref="C157">
    <cfRule type="cellIs" dxfId="1445" priority="974" stopIfTrue="1" operator="equal">
      <formula>"Cảnh báo - lỗi!!"</formula>
    </cfRule>
  </conditionalFormatting>
  <conditionalFormatting sqref="C156">
    <cfRule type="cellIs" dxfId="1444" priority="973" stopIfTrue="1" operator="equal">
      <formula>"Cảnh báo - lỗi!!"</formula>
    </cfRule>
  </conditionalFormatting>
  <conditionalFormatting sqref="G155:H155">
    <cfRule type="cellIs" dxfId="1443" priority="972" stopIfTrue="1" operator="equal">
      <formula>"Cảnh báo - lỗi!!"</formula>
    </cfRule>
  </conditionalFormatting>
  <conditionalFormatting sqref="G157:H157">
    <cfRule type="cellIs" dxfId="1442" priority="971" stopIfTrue="1" operator="equal">
      <formula>"Cảnh báo - lỗi!!"</formula>
    </cfRule>
  </conditionalFormatting>
  <conditionalFormatting sqref="G156:H156">
    <cfRule type="cellIs" dxfId="1441" priority="970" stopIfTrue="1" operator="equal">
      <formula>"Cảnh báo - lỗi!!"</formula>
    </cfRule>
  </conditionalFormatting>
  <conditionalFormatting sqref="E155">
    <cfRule type="cellIs" dxfId="1440" priority="969" stopIfTrue="1" operator="equal">
      <formula>"Cảnh báo - lỗi!!"</formula>
    </cfRule>
  </conditionalFormatting>
  <conditionalFormatting sqref="E157">
    <cfRule type="cellIs" dxfId="1439" priority="968" stopIfTrue="1" operator="equal">
      <formula>"Cảnh báo - lỗi!!"</formula>
    </cfRule>
  </conditionalFormatting>
  <conditionalFormatting sqref="E156">
    <cfRule type="cellIs" dxfId="1438" priority="967" stopIfTrue="1" operator="equal">
      <formula>"Cảnh báo - lỗi!!"</formula>
    </cfRule>
  </conditionalFormatting>
  <conditionalFormatting sqref="I169">
    <cfRule type="cellIs" dxfId="1437" priority="966" stopIfTrue="1" operator="equal">
      <formula>"Cảnh báo - lỗi!!"</formula>
    </cfRule>
  </conditionalFormatting>
  <conditionalFormatting sqref="C164:G166">
    <cfRule type="cellIs" dxfId="1436" priority="965" stopIfTrue="1" operator="equal">
      <formula>"Cảnh báo - lỗi!!"</formula>
    </cfRule>
  </conditionalFormatting>
  <conditionalFormatting sqref="C161:G163">
    <cfRule type="cellIs" dxfId="1435" priority="964" stopIfTrue="1" operator="equal">
      <formula>"Cảnh báo - lỗi!!"</formula>
    </cfRule>
  </conditionalFormatting>
  <conditionalFormatting sqref="H161:H163">
    <cfRule type="cellIs" dxfId="1434" priority="963" stopIfTrue="1" operator="equal">
      <formula>"Cảnh báo - lỗi!!"</formula>
    </cfRule>
  </conditionalFormatting>
  <conditionalFormatting sqref="I167">
    <cfRule type="cellIs" dxfId="1433" priority="962" stopIfTrue="1" operator="equal">
      <formula>"Cảnh báo - lỗi!!"</formula>
    </cfRule>
  </conditionalFormatting>
  <conditionalFormatting sqref="I168">
    <cfRule type="cellIs" dxfId="1432" priority="961" stopIfTrue="1" operator="equal">
      <formula>"Cảnh báo - lỗi!!"</formula>
    </cfRule>
  </conditionalFormatting>
  <conditionalFormatting sqref="I164">
    <cfRule type="cellIs" dxfId="1431" priority="960" stopIfTrue="1" operator="equal">
      <formula>"Cảnh báo - lỗi!!"</formula>
    </cfRule>
  </conditionalFormatting>
  <conditionalFormatting sqref="I166">
    <cfRule type="cellIs" dxfId="1430" priority="959" stopIfTrue="1" operator="equal">
      <formula>"Cảnh báo - lỗi!!"</formula>
    </cfRule>
  </conditionalFormatting>
  <conditionalFormatting sqref="I165">
    <cfRule type="cellIs" dxfId="1429" priority="958" stopIfTrue="1" operator="equal">
      <formula>"Cảnh báo - lỗi!!"</formula>
    </cfRule>
  </conditionalFormatting>
  <conditionalFormatting sqref="C167">
    <cfRule type="cellIs" dxfId="1428" priority="957" stopIfTrue="1" operator="equal">
      <formula>"Cảnh báo - lỗi!!"</formula>
    </cfRule>
  </conditionalFormatting>
  <conditionalFormatting sqref="C169">
    <cfRule type="cellIs" dxfId="1427" priority="956" stopIfTrue="1" operator="equal">
      <formula>"Cảnh báo - lỗi!!"</formula>
    </cfRule>
  </conditionalFormatting>
  <conditionalFormatting sqref="C168">
    <cfRule type="cellIs" dxfId="1426" priority="955" stopIfTrue="1" operator="equal">
      <formula>"Cảnh báo - lỗi!!"</formula>
    </cfRule>
  </conditionalFormatting>
  <conditionalFormatting sqref="D167:H167">
    <cfRule type="cellIs" dxfId="1425" priority="954" stopIfTrue="1" operator="equal">
      <formula>"Cảnh báo - lỗi!!"</formula>
    </cfRule>
  </conditionalFormatting>
  <conditionalFormatting sqref="D169:H169">
    <cfRule type="cellIs" dxfId="1424" priority="953" stopIfTrue="1" operator="equal">
      <formula>"Cảnh báo - lỗi!!"</formula>
    </cfRule>
  </conditionalFormatting>
  <conditionalFormatting sqref="D168:H168">
    <cfRule type="cellIs" dxfId="1423" priority="952" stopIfTrue="1" operator="equal">
      <formula>"Cảnh báo - lỗi!!"</formula>
    </cfRule>
  </conditionalFormatting>
  <conditionalFormatting sqref="H164">
    <cfRule type="cellIs" dxfId="1422" priority="951" stopIfTrue="1" operator="equal">
      <formula>"Cảnh báo - lỗi!!"</formula>
    </cfRule>
  </conditionalFormatting>
  <conditionalFormatting sqref="H166">
    <cfRule type="cellIs" dxfId="1421" priority="950" stopIfTrue="1" operator="equal">
      <formula>"Cảnh báo - lỗi!!"</formula>
    </cfRule>
  </conditionalFormatting>
  <conditionalFormatting sqref="H165">
    <cfRule type="cellIs" dxfId="1420" priority="949" stopIfTrue="1" operator="equal">
      <formula>"Cảnh báo - lỗi!!"</formula>
    </cfRule>
  </conditionalFormatting>
  <conditionalFormatting sqref="F143">
    <cfRule type="cellIs" dxfId="1419" priority="948" stopIfTrue="1" operator="equal">
      <formula>"Cảnh báo - lỗi!!"</formula>
    </cfRule>
  </conditionalFormatting>
  <conditionalFormatting sqref="F145">
    <cfRule type="cellIs" dxfId="1418" priority="947" stopIfTrue="1" operator="equal">
      <formula>"Cảnh báo - lỗi!!"</formula>
    </cfRule>
  </conditionalFormatting>
  <conditionalFormatting sqref="F144">
    <cfRule type="cellIs" dxfId="1417" priority="946" stopIfTrue="1" operator="equal">
      <formula>"Cảnh báo - lỗi!!"</formula>
    </cfRule>
  </conditionalFormatting>
  <conditionalFormatting sqref="H143">
    <cfRule type="cellIs" dxfId="1416" priority="945" stopIfTrue="1" operator="equal">
      <formula>"Cảnh báo - lỗi!!"</formula>
    </cfRule>
  </conditionalFormatting>
  <conditionalFormatting sqref="H144">
    <cfRule type="cellIs" dxfId="1415" priority="944" stopIfTrue="1" operator="equal">
      <formula>"Cảnh báo - lỗi!!"</formula>
    </cfRule>
  </conditionalFormatting>
  <conditionalFormatting sqref="F155">
    <cfRule type="cellIs" dxfId="1414" priority="943" stopIfTrue="1" operator="equal">
      <formula>"Cảnh báo - lỗi!!"</formula>
    </cfRule>
  </conditionalFormatting>
  <conditionalFormatting sqref="F156">
    <cfRule type="cellIs" dxfId="1413" priority="942" stopIfTrue="1" operator="equal">
      <formula>"Cảnh báo - lỗi!!"</formula>
    </cfRule>
  </conditionalFormatting>
  <conditionalFormatting sqref="H145">
    <cfRule type="cellIs" dxfId="1412" priority="941" stopIfTrue="1" operator="equal">
      <formula>"Cảnh báo - lỗi!!"</formula>
    </cfRule>
  </conditionalFormatting>
  <conditionalFormatting sqref="F157">
    <cfRule type="cellIs" dxfId="1411" priority="940" stopIfTrue="1" operator="equal">
      <formula>"Cảnh báo - lỗi!!"</formula>
    </cfRule>
  </conditionalFormatting>
  <conditionalFormatting sqref="I181">
    <cfRule type="cellIs" dxfId="1410" priority="939" stopIfTrue="1" operator="equal">
      <formula>"Cảnh báo - lỗi!!"</formula>
    </cfRule>
  </conditionalFormatting>
  <conditionalFormatting sqref="C176:G178">
    <cfRule type="cellIs" dxfId="1409" priority="938" stopIfTrue="1" operator="equal">
      <formula>"Cảnh báo - lỗi!!"</formula>
    </cfRule>
  </conditionalFormatting>
  <conditionalFormatting sqref="C173:G175">
    <cfRule type="cellIs" dxfId="1408" priority="937" stopIfTrue="1" operator="equal">
      <formula>"Cảnh báo - lỗi!!"</formula>
    </cfRule>
  </conditionalFormatting>
  <conditionalFormatting sqref="H173:H175">
    <cfRule type="cellIs" dxfId="1407" priority="936" stopIfTrue="1" operator="equal">
      <formula>"Cảnh báo - lỗi!!"</formula>
    </cfRule>
  </conditionalFormatting>
  <conditionalFormatting sqref="I179">
    <cfRule type="cellIs" dxfId="1406" priority="935" stopIfTrue="1" operator="equal">
      <formula>"Cảnh báo - lỗi!!"</formula>
    </cfRule>
  </conditionalFormatting>
  <conditionalFormatting sqref="I180">
    <cfRule type="cellIs" dxfId="1405" priority="934" stopIfTrue="1" operator="equal">
      <formula>"Cảnh báo - lỗi!!"</formula>
    </cfRule>
  </conditionalFormatting>
  <conditionalFormatting sqref="I176">
    <cfRule type="cellIs" dxfId="1404" priority="933" stopIfTrue="1" operator="equal">
      <formula>"Cảnh báo - lỗi!!"</formula>
    </cfRule>
  </conditionalFormatting>
  <conditionalFormatting sqref="I178">
    <cfRule type="cellIs" dxfId="1403" priority="932" stopIfTrue="1" operator="equal">
      <formula>"Cảnh báo - lỗi!!"</formula>
    </cfRule>
  </conditionalFormatting>
  <conditionalFormatting sqref="I177">
    <cfRule type="cellIs" dxfId="1402" priority="931" stopIfTrue="1" operator="equal">
      <formula>"Cảnh báo - lỗi!!"</formula>
    </cfRule>
  </conditionalFormatting>
  <conditionalFormatting sqref="C179">
    <cfRule type="cellIs" dxfId="1401" priority="930" stopIfTrue="1" operator="equal">
      <formula>"Cảnh báo - lỗi!!"</formula>
    </cfRule>
  </conditionalFormatting>
  <conditionalFormatting sqref="C181">
    <cfRule type="cellIs" dxfId="1400" priority="929" stopIfTrue="1" operator="equal">
      <formula>"Cảnh báo - lỗi!!"</formula>
    </cfRule>
  </conditionalFormatting>
  <conditionalFormatting sqref="C180">
    <cfRule type="cellIs" dxfId="1399" priority="928" stopIfTrue="1" operator="equal">
      <formula>"Cảnh báo - lỗi!!"</formula>
    </cfRule>
  </conditionalFormatting>
  <conditionalFormatting sqref="D179:E179 G179:H179">
    <cfRule type="cellIs" dxfId="1398" priority="927" stopIfTrue="1" operator="equal">
      <formula>"Cảnh báo - lỗi!!"</formula>
    </cfRule>
  </conditionalFormatting>
  <conditionalFormatting sqref="D181:E181 G181:H181">
    <cfRule type="cellIs" dxfId="1397" priority="926" stopIfTrue="1" operator="equal">
      <formula>"Cảnh báo - lỗi!!"</formula>
    </cfRule>
  </conditionalFormatting>
  <conditionalFormatting sqref="D180:E180 G180:H180">
    <cfRule type="cellIs" dxfId="1396" priority="925" stopIfTrue="1" operator="equal">
      <formula>"Cảnh báo - lỗi!!"</formula>
    </cfRule>
  </conditionalFormatting>
  <conditionalFormatting sqref="H176">
    <cfRule type="cellIs" dxfId="1395" priority="924" stopIfTrue="1" operator="equal">
      <formula>"Cảnh báo - lỗi!!"</formula>
    </cfRule>
  </conditionalFormatting>
  <conditionalFormatting sqref="H178">
    <cfRule type="cellIs" dxfId="1394" priority="923" stopIfTrue="1" operator="equal">
      <formula>"Cảnh báo - lỗi!!"</formula>
    </cfRule>
  </conditionalFormatting>
  <conditionalFormatting sqref="H177">
    <cfRule type="cellIs" dxfId="1393" priority="922" stopIfTrue="1" operator="equal">
      <formula>"Cảnh báo - lỗi!!"</formula>
    </cfRule>
  </conditionalFormatting>
  <conditionalFormatting sqref="I173">
    <cfRule type="cellIs" dxfId="1392" priority="921" stopIfTrue="1" operator="equal">
      <formula>"Cảnh báo - lỗi!!"</formula>
    </cfRule>
  </conditionalFormatting>
  <conditionalFormatting sqref="I175">
    <cfRule type="cellIs" dxfId="1391" priority="920" stopIfTrue="1" operator="equal">
      <formula>"Cảnh báo - lỗi!!"</formula>
    </cfRule>
  </conditionalFormatting>
  <conditionalFormatting sqref="I174">
    <cfRule type="cellIs" dxfId="1390" priority="919" stopIfTrue="1" operator="equal">
      <formula>"Cảnh báo - lỗi!!"</formula>
    </cfRule>
  </conditionalFormatting>
  <conditionalFormatting sqref="F179">
    <cfRule type="cellIs" dxfId="1389" priority="918" stopIfTrue="1" operator="equal">
      <formula>"Cảnh báo - lỗi!!"</formula>
    </cfRule>
  </conditionalFormatting>
  <conditionalFormatting sqref="F180">
    <cfRule type="cellIs" dxfId="1388" priority="917" stopIfTrue="1" operator="equal">
      <formula>"Cảnh báo - lỗi!!"</formula>
    </cfRule>
  </conditionalFormatting>
  <conditionalFormatting sqref="F181">
    <cfRule type="cellIs" dxfId="1387" priority="916" stopIfTrue="1" operator="equal">
      <formula>"Cảnh báo - lỗi!!"</formula>
    </cfRule>
  </conditionalFormatting>
  <conditionalFormatting sqref="D143">
    <cfRule type="cellIs" dxfId="1386" priority="915" stopIfTrue="1" operator="equal">
      <formula>"Cảnh báo - lỗi!!"</formula>
    </cfRule>
  </conditionalFormatting>
  <conditionalFormatting sqref="D145">
    <cfRule type="cellIs" dxfId="1385" priority="914" stopIfTrue="1" operator="equal">
      <formula>"Cảnh báo - lỗi!!"</formula>
    </cfRule>
  </conditionalFormatting>
  <conditionalFormatting sqref="D155">
    <cfRule type="cellIs" dxfId="1384" priority="913" stopIfTrue="1" operator="equal">
      <formula>"Cảnh báo - lỗi!!"</formula>
    </cfRule>
  </conditionalFormatting>
  <conditionalFormatting sqref="D157">
    <cfRule type="cellIs" dxfId="1383" priority="912" stopIfTrue="1" operator="equal">
      <formula>"Cảnh báo - lỗi!!"</formula>
    </cfRule>
  </conditionalFormatting>
  <conditionalFormatting sqref="D144">
    <cfRule type="cellIs" dxfId="1382" priority="911" stopIfTrue="1" operator="equal">
      <formula>"Cảnh báo - lỗi!!"</formula>
    </cfRule>
  </conditionalFormatting>
  <conditionalFormatting sqref="D156">
    <cfRule type="cellIs" dxfId="1381" priority="910" stopIfTrue="1" operator="equal">
      <formula>"Cảnh báo - lỗi!!"</formula>
    </cfRule>
  </conditionalFormatting>
  <conditionalFormatting sqref="I161">
    <cfRule type="cellIs" dxfId="1380" priority="909" stopIfTrue="1" operator="equal">
      <formula>"Cảnh báo - lỗi!!"</formula>
    </cfRule>
  </conditionalFormatting>
  <conditionalFormatting sqref="I163">
    <cfRule type="cellIs" dxfId="1379" priority="908" stopIfTrue="1" operator="equal">
      <formula>"Cảnh báo - lỗi!!"</formula>
    </cfRule>
  </conditionalFormatting>
  <conditionalFormatting sqref="I162">
    <cfRule type="cellIs" dxfId="1378" priority="907" stopIfTrue="1" operator="equal">
      <formula>"Cảnh báo - lỗi!!"</formula>
    </cfRule>
  </conditionalFormatting>
  <conditionalFormatting sqref="I193">
    <cfRule type="cellIs" dxfId="1377" priority="906" stopIfTrue="1" operator="equal">
      <formula>"Cảnh báo - lỗi!!"</formula>
    </cfRule>
  </conditionalFormatting>
  <conditionalFormatting sqref="C188:G190">
    <cfRule type="cellIs" dxfId="1376" priority="905" stopIfTrue="1" operator="equal">
      <formula>"Cảnh báo - lỗi!!"</formula>
    </cfRule>
  </conditionalFormatting>
  <conditionalFormatting sqref="C185:G187">
    <cfRule type="cellIs" dxfId="1375" priority="904" stopIfTrue="1" operator="equal">
      <formula>"Cảnh báo - lỗi!!"</formula>
    </cfRule>
  </conditionalFormatting>
  <conditionalFormatting sqref="H185:H187">
    <cfRule type="cellIs" dxfId="1374" priority="903" stopIfTrue="1" operator="equal">
      <formula>"Cảnh báo - lỗi!!"</formula>
    </cfRule>
  </conditionalFormatting>
  <conditionalFormatting sqref="I191">
    <cfRule type="cellIs" dxfId="1373" priority="902" stopIfTrue="1" operator="equal">
      <formula>"Cảnh báo - lỗi!!"</formula>
    </cfRule>
  </conditionalFormatting>
  <conditionalFormatting sqref="I192">
    <cfRule type="cellIs" dxfId="1372" priority="901" stopIfTrue="1" operator="equal">
      <formula>"Cảnh báo - lỗi!!"</formula>
    </cfRule>
  </conditionalFormatting>
  <conditionalFormatting sqref="I188">
    <cfRule type="cellIs" dxfId="1371" priority="900" stopIfTrue="1" operator="equal">
      <formula>"Cảnh báo - lỗi!!"</formula>
    </cfRule>
  </conditionalFormatting>
  <conditionalFormatting sqref="I190">
    <cfRule type="cellIs" dxfId="1370" priority="899" stopIfTrue="1" operator="equal">
      <formula>"Cảnh báo - lỗi!!"</formula>
    </cfRule>
  </conditionalFormatting>
  <conditionalFormatting sqref="I189">
    <cfRule type="cellIs" dxfId="1369" priority="898" stopIfTrue="1" operator="equal">
      <formula>"Cảnh báo - lỗi!!"</formula>
    </cfRule>
  </conditionalFormatting>
  <conditionalFormatting sqref="C191">
    <cfRule type="cellIs" dxfId="1368" priority="897" stopIfTrue="1" operator="equal">
      <formula>"Cảnh báo - lỗi!!"</formula>
    </cfRule>
  </conditionalFormatting>
  <conditionalFormatting sqref="C193">
    <cfRule type="cellIs" dxfId="1367" priority="896" stopIfTrue="1" operator="equal">
      <formula>"Cảnh báo - lỗi!!"</formula>
    </cfRule>
  </conditionalFormatting>
  <conditionalFormatting sqref="C192">
    <cfRule type="cellIs" dxfId="1366" priority="895" stopIfTrue="1" operator="equal">
      <formula>"Cảnh báo - lỗi!!"</formula>
    </cfRule>
  </conditionalFormatting>
  <conditionalFormatting sqref="H191">
    <cfRule type="cellIs" dxfId="1365" priority="894" stopIfTrue="1" operator="equal">
      <formula>"Cảnh báo - lỗi!!"</formula>
    </cfRule>
  </conditionalFormatting>
  <conditionalFormatting sqref="H193">
    <cfRule type="cellIs" dxfId="1364" priority="893" stopIfTrue="1" operator="equal">
      <formula>"Cảnh báo - lỗi!!"</formula>
    </cfRule>
  </conditionalFormatting>
  <conditionalFormatting sqref="H192">
    <cfRule type="cellIs" dxfId="1363" priority="892" stopIfTrue="1" operator="equal">
      <formula>"Cảnh báo - lỗi!!"</formula>
    </cfRule>
  </conditionalFormatting>
  <conditionalFormatting sqref="H188">
    <cfRule type="cellIs" dxfId="1362" priority="891" stopIfTrue="1" operator="equal">
      <formula>"Cảnh báo - lỗi!!"</formula>
    </cfRule>
  </conditionalFormatting>
  <conditionalFormatting sqref="H190">
    <cfRule type="cellIs" dxfId="1361" priority="890" stopIfTrue="1" operator="equal">
      <formula>"Cảnh báo - lỗi!!"</formula>
    </cfRule>
  </conditionalFormatting>
  <conditionalFormatting sqref="H189">
    <cfRule type="cellIs" dxfId="1360" priority="889" stopIfTrue="1" operator="equal">
      <formula>"Cảnh báo - lỗi!!"</formula>
    </cfRule>
  </conditionalFormatting>
  <conditionalFormatting sqref="I185">
    <cfRule type="cellIs" dxfId="1359" priority="888" stopIfTrue="1" operator="equal">
      <formula>"Cảnh báo - lỗi!!"</formula>
    </cfRule>
  </conditionalFormatting>
  <conditionalFormatting sqref="I187">
    <cfRule type="cellIs" dxfId="1358" priority="887" stopIfTrue="1" operator="equal">
      <formula>"Cảnh báo - lỗi!!"</formula>
    </cfRule>
  </conditionalFormatting>
  <conditionalFormatting sqref="I186">
    <cfRule type="cellIs" dxfId="1357" priority="886" stopIfTrue="1" operator="equal">
      <formula>"Cảnh báo - lỗi!!"</formula>
    </cfRule>
  </conditionalFormatting>
  <conditionalFormatting sqref="E191:G191">
    <cfRule type="cellIs" dxfId="1356" priority="885" stopIfTrue="1" operator="equal">
      <formula>"Cảnh báo - lỗi!!"</formula>
    </cfRule>
  </conditionalFormatting>
  <conditionalFormatting sqref="E192:G192">
    <cfRule type="cellIs" dxfId="1355" priority="884" stopIfTrue="1" operator="equal">
      <formula>"Cảnh báo - lỗi!!"</formula>
    </cfRule>
  </conditionalFormatting>
  <conditionalFormatting sqref="E193:G193">
    <cfRule type="cellIs" dxfId="1354" priority="883" stopIfTrue="1" operator="equal">
      <formula>"Cảnh báo - lỗi!!"</formula>
    </cfRule>
  </conditionalFormatting>
  <conditionalFormatting sqref="D191">
    <cfRule type="cellIs" dxfId="1353" priority="882" stopIfTrue="1" operator="equal">
      <formula>"Cảnh báo - lỗi!!"</formula>
    </cfRule>
  </conditionalFormatting>
  <conditionalFormatting sqref="D192">
    <cfRule type="cellIs" dxfId="1352" priority="881" stopIfTrue="1" operator="equal">
      <formula>"Cảnh báo - lỗi!!"</formula>
    </cfRule>
  </conditionalFormatting>
  <conditionalFormatting sqref="D193">
    <cfRule type="cellIs" dxfId="1351" priority="880" stopIfTrue="1" operator="equal">
      <formula>"Cảnh báo - lỗi!!"</formula>
    </cfRule>
  </conditionalFormatting>
  <conditionalFormatting sqref="I205">
    <cfRule type="cellIs" dxfId="1350" priority="879" stopIfTrue="1" operator="equal">
      <formula>"Cảnh báo - lỗi!!"</formula>
    </cfRule>
  </conditionalFormatting>
  <conditionalFormatting sqref="C200:G202">
    <cfRule type="cellIs" dxfId="1349" priority="878" stopIfTrue="1" operator="equal">
      <formula>"Cảnh báo - lỗi!!"</formula>
    </cfRule>
  </conditionalFormatting>
  <conditionalFormatting sqref="C197:G199">
    <cfRule type="cellIs" dxfId="1348" priority="877" stopIfTrue="1" operator="equal">
      <formula>"Cảnh báo - lỗi!!"</formula>
    </cfRule>
  </conditionalFormatting>
  <conditionalFormatting sqref="H197:H199">
    <cfRule type="cellIs" dxfId="1347" priority="876" stopIfTrue="1" operator="equal">
      <formula>"Cảnh báo - lỗi!!"</formula>
    </cfRule>
  </conditionalFormatting>
  <conditionalFormatting sqref="I203">
    <cfRule type="cellIs" dxfId="1346" priority="875" stopIfTrue="1" operator="equal">
      <formula>"Cảnh báo - lỗi!!"</formula>
    </cfRule>
  </conditionalFormatting>
  <conditionalFormatting sqref="I204">
    <cfRule type="cellIs" dxfId="1345" priority="874" stopIfTrue="1" operator="equal">
      <formula>"Cảnh báo - lỗi!!"</formula>
    </cfRule>
  </conditionalFormatting>
  <conditionalFormatting sqref="I200">
    <cfRule type="cellIs" dxfId="1344" priority="873" stopIfTrue="1" operator="equal">
      <formula>"Cảnh báo - lỗi!!"</formula>
    </cfRule>
  </conditionalFormatting>
  <conditionalFormatting sqref="I202">
    <cfRule type="cellIs" dxfId="1343" priority="872" stopIfTrue="1" operator="equal">
      <formula>"Cảnh báo - lỗi!!"</formula>
    </cfRule>
  </conditionalFormatting>
  <conditionalFormatting sqref="I201">
    <cfRule type="cellIs" dxfId="1342" priority="871" stopIfTrue="1" operator="equal">
      <formula>"Cảnh báo - lỗi!!"</formula>
    </cfRule>
  </conditionalFormatting>
  <conditionalFormatting sqref="C203">
    <cfRule type="cellIs" dxfId="1341" priority="870" stopIfTrue="1" operator="equal">
      <formula>"Cảnh báo - lỗi!!"</formula>
    </cfRule>
  </conditionalFormatting>
  <conditionalFormatting sqref="C205">
    <cfRule type="cellIs" dxfId="1340" priority="869" stopIfTrue="1" operator="equal">
      <formula>"Cảnh báo - lỗi!!"</formula>
    </cfRule>
  </conditionalFormatting>
  <conditionalFormatting sqref="C204">
    <cfRule type="cellIs" dxfId="1339" priority="868" stopIfTrue="1" operator="equal">
      <formula>"Cảnh báo - lỗi!!"</formula>
    </cfRule>
  </conditionalFormatting>
  <conditionalFormatting sqref="H203">
    <cfRule type="cellIs" dxfId="1338" priority="867" stopIfTrue="1" operator="equal">
      <formula>"Cảnh báo - lỗi!!"</formula>
    </cfRule>
  </conditionalFormatting>
  <conditionalFormatting sqref="H205">
    <cfRule type="cellIs" dxfId="1337" priority="866" stopIfTrue="1" operator="equal">
      <formula>"Cảnh báo - lỗi!!"</formula>
    </cfRule>
  </conditionalFormatting>
  <conditionalFormatting sqref="H204">
    <cfRule type="cellIs" dxfId="1336" priority="865" stopIfTrue="1" operator="equal">
      <formula>"Cảnh báo - lỗi!!"</formula>
    </cfRule>
  </conditionalFormatting>
  <conditionalFormatting sqref="H200">
    <cfRule type="cellIs" dxfId="1335" priority="864" stopIfTrue="1" operator="equal">
      <formula>"Cảnh báo - lỗi!!"</formula>
    </cfRule>
  </conditionalFormatting>
  <conditionalFormatting sqref="H202">
    <cfRule type="cellIs" dxfId="1334" priority="863" stopIfTrue="1" operator="equal">
      <formula>"Cảnh báo - lỗi!!"</formula>
    </cfRule>
  </conditionalFormatting>
  <conditionalFormatting sqref="H201">
    <cfRule type="cellIs" dxfId="1333" priority="862" stopIfTrue="1" operator="equal">
      <formula>"Cảnh báo - lỗi!!"</formula>
    </cfRule>
  </conditionalFormatting>
  <conditionalFormatting sqref="I197">
    <cfRule type="cellIs" dxfId="1332" priority="861" stopIfTrue="1" operator="equal">
      <formula>"Cảnh báo - lỗi!!"</formula>
    </cfRule>
  </conditionalFormatting>
  <conditionalFormatting sqref="I199">
    <cfRule type="cellIs" dxfId="1331" priority="860" stopIfTrue="1" operator="equal">
      <formula>"Cảnh báo - lỗi!!"</formula>
    </cfRule>
  </conditionalFormatting>
  <conditionalFormatting sqref="I198">
    <cfRule type="cellIs" dxfId="1330" priority="859" stopIfTrue="1" operator="equal">
      <formula>"Cảnh báo - lỗi!!"</formula>
    </cfRule>
  </conditionalFormatting>
  <conditionalFormatting sqref="F203">
    <cfRule type="cellIs" dxfId="1329" priority="858" stopIfTrue="1" operator="equal">
      <formula>"Cảnh báo - lỗi!!"</formula>
    </cfRule>
  </conditionalFormatting>
  <conditionalFormatting sqref="F204">
    <cfRule type="cellIs" dxfId="1328" priority="857" stopIfTrue="1" operator="equal">
      <formula>"Cảnh báo - lỗi!!"</formula>
    </cfRule>
  </conditionalFormatting>
  <conditionalFormatting sqref="F205">
    <cfRule type="cellIs" dxfId="1327" priority="856" stopIfTrue="1" operator="equal">
      <formula>"Cảnh báo - lỗi!!"</formula>
    </cfRule>
  </conditionalFormatting>
  <conditionalFormatting sqref="D203">
    <cfRule type="cellIs" dxfId="1326" priority="855" stopIfTrue="1" operator="equal">
      <formula>"Cảnh báo - lỗi!!"</formula>
    </cfRule>
  </conditionalFormatting>
  <conditionalFormatting sqref="D204">
    <cfRule type="cellIs" dxfId="1325" priority="854" stopIfTrue="1" operator="equal">
      <formula>"Cảnh báo - lỗi!!"</formula>
    </cfRule>
  </conditionalFormatting>
  <conditionalFormatting sqref="D205">
    <cfRule type="cellIs" dxfId="1324" priority="853" stopIfTrue="1" operator="equal">
      <formula>"Cảnh báo - lỗi!!"</formula>
    </cfRule>
  </conditionalFormatting>
  <conditionalFormatting sqref="G203">
    <cfRule type="cellIs" dxfId="1323" priority="852" stopIfTrue="1" operator="equal">
      <formula>"Cảnh báo - lỗi!!"</formula>
    </cfRule>
  </conditionalFormatting>
  <conditionalFormatting sqref="G204">
    <cfRule type="cellIs" dxfId="1322" priority="851" stopIfTrue="1" operator="equal">
      <formula>"Cảnh báo - lỗi!!"</formula>
    </cfRule>
  </conditionalFormatting>
  <conditionalFormatting sqref="G205">
    <cfRule type="cellIs" dxfId="1321" priority="850" stopIfTrue="1" operator="equal">
      <formula>"Cảnh báo - lỗi!!"</formula>
    </cfRule>
  </conditionalFormatting>
  <conditionalFormatting sqref="E203">
    <cfRule type="cellIs" dxfId="1320" priority="849" stopIfTrue="1" operator="equal">
      <formula>"Cảnh báo - lỗi!!"</formula>
    </cfRule>
  </conditionalFormatting>
  <conditionalFormatting sqref="E204">
    <cfRule type="cellIs" dxfId="1319" priority="848" stopIfTrue="1" operator="equal">
      <formula>"Cảnh báo - lỗi!!"</formula>
    </cfRule>
  </conditionalFormatting>
  <conditionalFormatting sqref="E205">
    <cfRule type="cellIs" dxfId="1318" priority="847" stopIfTrue="1" operator="equal">
      <formula>"Cảnh báo - lỗi!!"</formula>
    </cfRule>
  </conditionalFormatting>
  <conditionalFormatting sqref="I217">
    <cfRule type="cellIs" dxfId="1317" priority="846" stopIfTrue="1" operator="equal">
      <formula>"Cảnh báo - lỗi!!"</formula>
    </cfRule>
  </conditionalFormatting>
  <conditionalFormatting sqref="C212:G214">
    <cfRule type="cellIs" dxfId="1316" priority="845" stopIfTrue="1" operator="equal">
      <formula>"Cảnh báo - lỗi!!"</formula>
    </cfRule>
  </conditionalFormatting>
  <conditionalFormatting sqref="C209:G211">
    <cfRule type="cellIs" dxfId="1315" priority="844" stopIfTrue="1" operator="equal">
      <formula>"Cảnh báo - lỗi!!"</formula>
    </cfRule>
  </conditionalFormatting>
  <conditionalFormatting sqref="H209:H211">
    <cfRule type="cellIs" dxfId="1314" priority="843" stopIfTrue="1" operator="equal">
      <formula>"Cảnh báo - lỗi!!"</formula>
    </cfRule>
  </conditionalFormatting>
  <conditionalFormatting sqref="I215">
    <cfRule type="cellIs" dxfId="1313" priority="842" stopIfTrue="1" operator="equal">
      <formula>"Cảnh báo - lỗi!!"</formula>
    </cfRule>
  </conditionalFormatting>
  <conditionalFormatting sqref="I216">
    <cfRule type="cellIs" dxfId="1312" priority="841" stopIfTrue="1" operator="equal">
      <formula>"Cảnh báo - lỗi!!"</formula>
    </cfRule>
  </conditionalFormatting>
  <conditionalFormatting sqref="I212">
    <cfRule type="cellIs" dxfId="1311" priority="840" stopIfTrue="1" operator="equal">
      <formula>"Cảnh báo - lỗi!!"</formula>
    </cfRule>
  </conditionalFormatting>
  <conditionalFormatting sqref="I214">
    <cfRule type="cellIs" dxfId="1310" priority="839" stopIfTrue="1" operator="equal">
      <formula>"Cảnh báo - lỗi!!"</formula>
    </cfRule>
  </conditionalFormatting>
  <conditionalFormatting sqref="I213">
    <cfRule type="cellIs" dxfId="1309" priority="838" stopIfTrue="1" operator="equal">
      <formula>"Cảnh báo - lỗi!!"</formula>
    </cfRule>
  </conditionalFormatting>
  <conditionalFormatting sqref="H215">
    <cfRule type="cellIs" dxfId="1308" priority="837" stopIfTrue="1" operator="equal">
      <formula>"Cảnh báo - lỗi!!"</formula>
    </cfRule>
  </conditionalFormatting>
  <conditionalFormatting sqref="H217">
    <cfRule type="cellIs" dxfId="1307" priority="836" stopIfTrue="1" operator="equal">
      <formula>"Cảnh báo - lỗi!!"</formula>
    </cfRule>
  </conditionalFormatting>
  <conditionalFormatting sqref="H216">
    <cfRule type="cellIs" dxfId="1306" priority="835" stopIfTrue="1" operator="equal">
      <formula>"Cảnh báo - lỗi!!"</formula>
    </cfRule>
  </conditionalFormatting>
  <conditionalFormatting sqref="H212">
    <cfRule type="cellIs" dxfId="1305" priority="834" stopIfTrue="1" operator="equal">
      <formula>"Cảnh báo - lỗi!!"</formula>
    </cfRule>
  </conditionalFormatting>
  <conditionalFormatting sqref="H214">
    <cfRule type="cellIs" dxfId="1304" priority="833" stopIfTrue="1" operator="equal">
      <formula>"Cảnh báo - lỗi!!"</formula>
    </cfRule>
  </conditionalFormatting>
  <conditionalFormatting sqref="H213">
    <cfRule type="cellIs" dxfId="1303" priority="832" stopIfTrue="1" operator="equal">
      <formula>"Cảnh báo - lỗi!!"</formula>
    </cfRule>
  </conditionalFormatting>
  <conditionalFormatting sqref="I209">
    <cfRule type="cellIs" dxfId="1302" priority="831" stopIfTrue="1" operator="equal">
      <formula>"Cảnh báo - lỗi!!"</formula>
    </cfRule>
  </conditionalFormatting>
  <conditionalFormatting sqref="I211">
    <cfRule type="cellIs" dxfId="1301" priority="830" stopIfTrue="1" operator="equal">
      <formula>"Cảnh báo - lỗi!!"</formula>
    </cfRule>
  </conditionalFormatting>
  <conditionalFormatting sqref="I210">
    <cfRule type="cellIs" dxfId="1300" priority="829" stopIfTrue="1" operator="equal">
      <formula>"Cảnh báo - lỗi!!"</formula>
    </cfRule>
  </conditionalFormatting>
  <conditionalFormatting sqref="F215">
    <cfRule type="cellIs" dxfId="1299" priority="828" stopIfTrue="1" operator="equal">
      <formula>"Cảnh báo - lỗi!!"</formula>
    </cfRule>
  </conditionalFormatting>
  <conditionalFormatting sqref="F216">
    <cfRule type="cellIs" dxfId="1298" priority="827" stopIfTrue="1" operator="equal">
      <formula>"Cảnh báo - lỗi!!"</formula>
    </cfRule>
  </conditionalFormatting>
  <conditionalFormatting sqref="F217">
    <cfRule type="cellIs" dxfId="1297" priority="826" stopIfTrue="1" operator="equal">
      <formula>"Cảnh báo - lỗi!!"</formula>
    </cfRule>
  </conditionalFormatting>
  <conditionalFormatting sqref="D215">
    <cfRule type="cellIs" dxfId="1296" priority="825" stopIfTrue="1" operator="equal">
      <formula>"Cảnh báo - lỗi!!"</formula>
    </cfRule>
  </conditionalFormatting>
  <conditionalFormatting sqref="D216">
    <cfRule type="cellIs" dxfId="1295" priority="824" stopIfTrue="1" operator="equal">
      <formula>"Cảnh báo - lỗi!!"</formula>
    </cfRule>
  </conditionalFormatting>
  <conditionalFormatting sqref="D217">
    <cfRule type="cellIs" dxfId="1294" priority="823" stopIfTrue="1" operator="equal">
      <formula>"Cảnh báo - lỗi!!"</formula>
    </cfRule>
  </conditionalFormatting>
  <conditionalFormatting sqref="C215">
    <cfRule type="cellIs" dxfId="1293" priority="822" stopIfTrue="1" operator="equal">
      <formula>"Cảnh báo - lỗi!!"</formula>
    </cfRule>
  </conditionalFormatting>
  <conditionalFormatting sqref="C216">
    <cfRule type="cellIs" dxfId="1292" priority="821" stopIfTrue="1" operator="equal">
      <formula>"Cảnh báo - lỗi!!"</formula>
    </cfRule>
  </conditionalFormatting>
  <conditionalFormatting sqref="C217">
    <cfRule type="cellIs" dxfId="1291" priority="820" stopIfTrue="1" operator="equal">
      <formula>"Cảnh báo - lỗi!!"</formula>
    </cfRule>
  </conditionalFormatting>
  <conditionalFormatting sqref="E215">
    <cfRule type="cellIs" dxfId="1290" priority="819" stopIfTrue="1" operator="equal">
      <formula>"Cảnh báo - lỗi!!"</formula>
    </cfRule>
  </conditionalFormatting>
  <conditionalFormatting sqref="E217">
    <cfRule type="cellIs" dxfId="1289" priority="818" stopIfTrue="1" operator="equal">
      <formula>"Cảnh báo - lỗi!!"</formula>
    </cfRule>
  </conditionalFormatting>
  <conditionalFormatting sqref="G215">
    <cfRule type="cellIs" dxfId="1288" priority="817" stopIfTrue="1" operator="equal">
      <formula>"Cảnh báo - lỗi!!"</formula>
    </cfRule>
  </conditionalFormatting>
  <conditionalFormatting sqref="G217">
    <cfRule type="cellIs" dxfId="1287" priority="816" stopIfTrue="1" operator="equal">
      <formula>"Cảnh báo - lỗi!!"</formula>
    </cfRule>
  </conditionalFormatting>
  <conditionalFormatting sqref="I229">
    <cfRule type="cellIs" dxfId="1286" priority="815" stopIfTrue="1" operator="equal">
      <formula>"Cảnh báo - lỗi!!"</formula>
    </cfRule>
  </conditionalFormatting>
  <conditionalFormatting sqref="C224:G226">
    <cfRule type="cellIs" dxfId="1285" priority="814" stopIfTrue="1" operator="equal">
      <formula>"Cảnh báo - lỗi!!"</formula>
    </cfRule>
  </conditionalFormatting>
  <conditionalFormatting sqref="C221:G223">
    <cfRule type="cellIs" dxfId="1284" priority="813" stopIfTrue="1" operator="equal">
      <formula>"Cảnh báo - lỗi!!"</formula>
    </cfRule>
  </conditionalFormatting>
  <conditionalFormatting sqref="H221:H223">
    <cfRule type="cellIs" dxfId="1283" priority="812" stopIfTrue="1" operator="equal">
      <formula>"Cảnh báo - lỗi!!"</formula>
    </cfRule>
  </conditionalFormatting>
  <conditionalFormatting sqref="I227">
    <cfRule type="cellIs" dxfId="1282" priority="811" stopIfTrue="1" operator="equal">
      <formula>"Cảnh báo - lỗi!!"</formula>
    </cfRule>
  </conditionalFormatting>
  <conditionalFormatting sqref="I228">
    <cfRule type="cellIs" dxfId="1281" priority="810" stopIfTrue="1" operator="equal">
      <formula>"Cảnh báo - lỗi!!"</formula>
    </cfRule>
  </conditionalFormatting>
  <conditionalFormatting sqref="H227">
    <cfRule type="cellIs" dxfId="1280" priority="809" stopIfTrue="1" operator="equal">
      <formula>"Cảnh báo - lỗi!!"</formula>
    </cfRule>
  </conditionalFormatting>
  <conditionalFormatting sqref="H229">
    <cfRule type="cellIs" dxfId="1279" priority="808" stopIfTrue="1" operator="equal">
      <formula>"Cảnh báo - lỗi!!"</formula>
    </cfRule>
  </conditionalFormatting>
  <conditionalFormatting sqref="H228">
    <cfRule type="cellIs" dxfId="1278" priority="807" stopIfTrue="1" operator="equal">
      <formula>"Cảnh báo - lỗi!!"</formula>
    </cfRule>
  </conditionalFormatting>
  <conditionalFormatting sqref="D227">
    <cfRule type="cellIs" dxfId="1277" priority="806" stopIfTrue="1" operator="equal">
      <formula>"Cảnh báo - lỗi!!"</formula>
    </cfRule>
  </conditionalFormatting>
  <conditionalFormatting sqref="D228">
    <cfRule type="cellIs" dxfId="1276" priority="805" stopIfTrue="1" operator="equal">
      <formula>"Cảnh báo - lỗi!!"</formula>
    </cfRule>
  </conditionalFormatting>
  <conditionalFormatting sqref="D229">
    <cfRule type="cellIs" dxfId="1275" priority="804" stopIfTrue="1" operator="equal">
      <formula>"Cảnh báo - lỗi!!"</formula>
    </cfRule>
  </conditionalFormatting>
  <conditionalFormatting sqref="C227">
    <cfRule type="cellIs" dxfId="1274" priority="803" stopIfTrue="1" operator="equal">
      <formula>"Cảnh báo - lỗi!!"</formula>
    </cfRule>
  </conditionalFormatting>
  <conditionalFormatting sqref="C228">
    <cfRule type="cellIs" dxfId="1273" priority="802" stopIfTrue="1" operator="equal">
      <formula>"Cảnh báo - lỗi!!"</formula>
    </cfRule>
  </conditionalFormatting>
  <conditionalFormatting sqref="C229">
    <cfRule type="cellIs" dxfId="1272" priority="801" stopIfTrue="1" operator="equal">
      <formula>"Cảnh báo - lỗi!!"</formula>
    </cfRule>
  </conditionalFormatting>
  <conditionalFormatting sqref="E227">
    <cfRule type="cellIs" dxfId="1271" priority="800" stopIfTrue="1" operator="equal">
      <formula>"Cảnh báo - lỗi!!"</formula>
    </cfRule>
  </conditionalFormatting>
  <conditionalFormatting sqref="E228">
    <cfRule type="cellIs" dxfId="1270" priority="799" stopIfTrue="1" operator="equal">
      <formula>"Cảnh báo - lỗi!!"</formula>
    </cfRule>
  </conditionalFormatting>
  <conditionalFormatting sqref="E229">
    <cfRule type="cellIs" dxfId="1269" priority="798" stopIfTrue="1" operator="equal">
      <formula>"Cảnh báo - lỗi!!"</formula>
    </cfRule>
  </conditionalFormatting>
  <conditionalFormatting sqref="E216">
    <cfRule type="cellIs" dxfId="1268" priority="797" stopIfTrue="1" operator="equal">
      <formula>"Cảnh báo - lỗi!!"</formula>
    </cfRule>
  </conditionalFormatting>
  <conditionalFormatting sqref="G216">
    <cfRule type="cellIs" dxfId="1267" priority="796" stopIfTrue="1" operator="equal">
      <formula>"Cảnh báo - lỗi!!"</formula>
    </cfRule>
  </conditionalFormatting>
  <conditionalFormatting sqref="H224:I224">
    <cfRule type="cellIs" dxfId="1266" priority="795" stopIfTrue="1" operator="equal">
      <formula>"Cảnh báo - lỗi!!"</formula>
    </cfRule>
  </conditionalFormatting>
  <conditionalFormatting sqref="H226:I226">
    <cfRule type="cellIs" dxfId="1265" priority="794" stopIfTrue="1" operator="equal">
      <formula>"Cảnh báo - lỗi!!"</formula>
    </cfRule>
  </conditionalFormatting>
  <conditionalFormatting sqref="I241">
    <cfRule type="cellIs" dxfId="1264" priority="793" stopIfTrue="1" operator="equal">
      <formula>"Cảnh báo - lỗi!!"</formula>
    </cfRule>
  </conditionalFormatting>
  <conditionalFormatting sqref="C236:G238">
    <cfRule type="cellIs" dxfId="1263" priority="792" stopIfTrue="1" operator="equal">
      <formula>"Cảnh báo - lỗi!!"</formula>
    </cfRule>
  </conditionalFormatting>
  <conditionalFormatting sqref="C233:G235">
    <cfRule type="cellIs" dxfId="1262" priority="791" stopIfTrue="1" operator="equal">
      <formula>"Cảnh báo - lỗi!!"</formula>
    </cfRule>
  </conditionalFormatting>
  <conditionalFormatting sqref="H233:H235">
    <cfRule type="cellIs" dxfId="1261" priority="790" stopIfTrue="1" operator="equal">
      <formula>"Cảnh báo - lỗi!!"</formula>
    </cfRule>
  </conditionalFormatting>
  <conditionalFormatting sqref="I239">
    <cfRule type="cellIs" dxfId="1260" priority="789" stopIfTrue="1" operator="equal">
      <formula>"Cảnh báo - lỗi!!"</formula>
    </cfRule>
  </conditionalFormatting>
  <conditionalFormatting sqref="I240">
    <cfRule type="cellIs" dxfId="1259" priority="788" stopIfTrue="1" operator="equal">
      <formula>"Cảnh báo - lỗi!!"</formula>
    </cfRule>
  </conditionalFormatting>
  <conditionalFormatting sqref="H239">
    <cfRule type="cellIs" dxfId="1258" priority="787" stopIfTrue="1" operator="equal">
      <formula>"Cảnh báo - lỗi!!"</formula>
    </cfRule>
  </conditionalFormatting>
  <conditionalFormatting sqref="H241">
    <cfRule type="cellIs" dxfId="1257" priority="786" stopIfTrue="1" operator="equal">
      <formula>"Cảnh báo - lỗi!!"</formula>
    </cfRule>
  </conditionalFormatting>
  <conditionalFormatting sqref="H240">
    <cfRule type="cellIs" dxfId="1256" priority="785" stopIfTrue="1" operator="equal">
      <formula>"Cảnh báo - lỗi!!"</formula>
    </cfRule>
  </conditionalFormatting>
  <conditionalFormatting sqref="E239:F239">
    <cfRule type="cellIs" dxfId="1255" priority="784" stopIfTrue="1" operator="equal">
      <formula>"Cảnh báo - lỗi!!"</formula>
    </cfRule>
  </conditionalFormatting>
  <conditionalFormatting sqref="E240:F240">
    <cfRule type="cellIs" dxfId="1254" priority="783" stopIfTrue="1" operator="equal">
      <formula>"Cảnh báo - lỗi!!"</formula>
    </cfRule>
  </conditionalFormatting>
  <conditionalFormatting sqref="E241:F241">
    <cfRule type="cellIs" dxfId="1253" priority="782" stopIfTrue="1" operator="equal">
      <formula>"Cảnh báo - lỗi!!"</formula>
    </cfRule>
  </conditionalFormatting>
  <conditionalFormatting sqref="G239">
    <cfRule type="cellIs" dxfId="1252" priority="781" stopIfTrue="1" operator="equal">
      <formula>"Cảnh báo - lỗi!!"</formula>
    </cfRule>
  </conditionalFormatting>
  <conditionalFormatting sqref="G240">
    <cfRule type="cellIs" dxfId="1251" priority="780" stopIfTrue="1" operator="equal">
      <formula>"Cảnh báo - lỗi!!"</formula>
    </cfRule>
  </conditionalFormatting>
  <conditionalFormatting sqref="G241">
    <cfRule type="cellIs" dxfId="1250" priority="779" stopIfTrue="1" operator="equal">
      <formula>"Cảnh báo - lỗi!!"</formula>
    </cfRule>
  </conditionalFormatting>
  <conditionalFormatting sqref="I233">
    <cfRule type="cellIs" dxfId="1249" priority="778" stopIfTrue="1" operator="equal">
      <formula>"Cảnh báo - lỗi!!"</formula>
    </cfRule>
  </conditionalFormatting>
  <conditionalFormatting sqref="I234">
    <cfRule type="cellIs" dxfId="1248" priority="777" stopIfTrue="1" operator="equal">
      <formula>"Cảnh báo - lỗi!!"</formula>
    </cfRule>
  </conditionalFormatting>
  <conditionalFormatting sqref="I235">
    <cfRule type="cellIs" dxfId="1247" priority="776" stopIfTrue="1" operator="equal">
      <formula>"Cảnh báo - lỗi!!"</formula>
    </cfRule>
  </conditionalFormatting>
  <conditionalFormatting sqref="I236">
    <cfRule type="cellIs" dxfId="1246" priority="775" stopIfTrue="1" operator="equal">
      <formula>"Cảnh báo - lỗi!!"</formula>
    </cfRule>
  </conditionalFormatting>
  <conditionalFormatting sqref="I237">
    <cfRule type="cellIs" dxfId="1245" priority="774" stopIfTrue="1" operator="equal">
      <formula>"Cảnh báo - lỗi!!"</formula>
    </cfRule>
  </conditionalFormatting>
  <conditionalFormatting sqref="I238">
    <cfRule type="cellIs" dxfId="1244" priority="773" stopIfTrue="1" operator="equal">
      <formula>"Cảnh báo - lỗi!!"</formula>
    </cfRule>
  </conditionalFormatting>
  <conditionalFormatting sqref="H236">
    <cfRule type="cellIs" dxfId="1243" priority="772" stopIfTrue="1" operator="equal">
      <formula>"Cảnh báo - lỗi!!"</formula>
    </cfRule>
  </conditionalFormatting>
  <conditionalFormatting sqref="H237">
    <cfRule type="cellIs" dxfId="1242" priority="771" stopIfTrue="1" operator="equal">
      <formula>"Cảnh báo - lỗi!!"</formula>
    </cfRule>
  </conditionalFormatting>
  <conditionalFormatting sqref="H238">
    <cfRule type="cellIs" dxfId="1241" priority="770" stopIfTrue="1" operator="equal">
      <formula>"Cảnh báo - lỗi!!"</formula>
    </cfRule>
  </conditionalFormatting>
  <conditionalFormatting sqref="I221">
    <cfRule type="cellIs" dxfId="1240" priority="769" stopIfTrue="1" operator="equal">
      <formula>"Cảnh báo - lỗi!!"</formula>
    </cfRule>
  </conditionalFormatting>
  <conditionalFormatting sqref="I223">
    <cfRule type="cellIs" dxfId="1239" priority="768" stopIfTrue="1" operator="equal">
      <formula>"Cảnh báo - lỗi!!"</formula>
    </cfRule>
  </conditionalFormatting>
  <conditionalFormatting sqref="F227">
    <cfRule type="cellIs" dxfId="1238" priority="767" stopIfTrue="1" operator="equal">
      <formula>"Cảnh báo - lỗi!!"</formula>
    </cfRule>
  </conditionalFormatting>
  <conditionalFormatting sqref="F228:G228">
    <cfRule type="cellIs" dxfId="1237" priority="766" stopIfTrue="1" operator="equal">
      <formula>"Cảnh báo - lỗi!!"</formula>
    </cfRule>
  </conditionalFormatting>
  <conditionalFormatting sqref="F229">
    <cfRule type="cellIs" dxfId="1236" priority="765" stopIfTrue="1" operator="equal">
      <formula>"Cảnh báo - lỗi!!"</formula>
    </cfRule>
  </conditionalFormatting>
  <conditionalFormatting sqref="G227">
    <cfRule type="cellIs" dxfId="1235" priority="764" stopIfTrue="1" operator="equal">
      <formula>"Cảnh báo - lỗi!!"</formula>
    </cfRule>
  </conditionalFormatting>
  <conditionalFormatting sqref="G229">
    <cfRule type="cellIs" dxfId="1234" priority="763" stopIfTrue="1" operator="equal">
      <formula>"Cảnh báo - lỗi!!"</formula>
    </cfRule>
  </conditionalFormatting>
  <conditionalFormatting sqref="C239">
    <cfRule type="cellIs" dxfId="1233" priority="762" stopIfTrue="1" operator="equal">
      <formula>"Cảnh báo - lỗi!!"</formula>
    </cfRule>
  </conditionalFormatting>
  <conditionalFormatting sqref="C241">
    <cfRule type="cellIs" dxfId="1232" priority="761" stopIfTrue="1" operator="equal">
      <formula>"Cảnh báo - lỗi!!"</formula>
    </cfRule>
  </conditionalFormatting>
  <conditionalFormatting sqref="D239">
    <cfRule type="cellIs" dxfId="1231" priority="760" stopIfTrue="1" operator="equal">
      <formula>"Cảnh báo - lỗi!!"</formula>
    </cfRule>
  </conditionalFormatting>
  <conditionalFormatting sqref="D241">
    <cfRule type="cellIs" dxfId="1230" priority="759" stopIfTrue="1" operator="equal">
      <formula>"Cảnh báo - lỗi!!"</formula>
    </cfRule>
  </conditionalFormatting>
  <conditionalFormatting sqref="H225">
    <cfRule type="cellIs" dxfId="1229" priority="758" stopIfTrue="1" operator="equal">
      <formula>"Cảnh báo - lỗi!!"</formula>
    </cfRule>
  </conditionalFormatting>
  <conditionalFormatting sqref="I225">
    <cfRule type="cellIs" dxfId="1228" priority="757" stopIfTrue="1" operator="equal">
      <formula>"Cảnh báo - lỗi!!"</formula>
    </cfRule>
  </conditionalFormatting>
  <conditionalFormatting sqref="I222">
    <cfRule type="cellIs" dxfId="1227" priority="756" stopIfTrue="1" operator="equal">
      <formula>"Cảnh báo - lỗi!!"</formula>
    </cfRule>
  </conditionalFormatting>
  <conditionalFormatting sqref="C240">
    <cfRule type="cellIs" dxfId="1226" priority="755" stopIfTrue="1" operator="equal">
      <formula>"Cảnh báo - lỗi!!"</formula>
    </cfRule>
  </conditionalFormatting>
  <conditionalFormatting sqref="D240">
    <cfRule type="cellIs" dxfId="1225" priority="754" stopIfTrue="1" operator="equal">
      <formula>"Cảnh báo - lỗi!!"</formula>
    </cfRule>
  </conditionalFormatting>
  <conditionalFormatting sqref="F59">
    <cfRule type="cellIs" dxfId="1224" priority="753" stopIfTrue="1" operator="equal">
      <formula>"Cảnh báo - lỗi!!"</formula>
    </cfRule>
  </conditionalFormatting>
  <conditionalFormatting sqref="F61">
    <cfRule type="cellIs" dxfId="1223" priority="752" stopIfTrue="1" operator="equal">
      <formula>"Cảnh báo - lỗi!!"</formula>
    </cfRule>
  </conditionalFormatting>
  <conditionalFormatting sqref="F60">
    <cfRule type="cellIs" dxfId="1222" priority="751" stopIfTrue="1" operator="equal">
      <formula>"Cảnh báo - lỗi!!"</formula>
    </cfRule>
  </conditionalFormatting>
  <conditionalFormatting sqref="I253">
    <cfRule type="cellIs" dxfId="1221" priority="750" stopIfTrue="1" operator="equal">
      <formula>"Cảnh báo - lỗi!!"</formula>
    </cfRule>
  </conditionalFormatting>
  <conditionalFormatting sqref="C248:G250">
    <cfRule type="cellIs" dxfId="1220" priority="749" stopIfTrue="1" operator="equal">
      <formula>"Cảnh báo - lỗi!!"</formula>
    </cfRule>
  </conditionalFormatting>
  <conditionalFormatting sqref="C245:G247">
    <cfRule type="cellIs" dxfId="1219" priority="748" stopIfTrue="1" operator="equal">
      <formula>"Cảnh báo - lỗi!!"</formula>
    </cfRule>
  </conditionalFormatting>
  <conditionalFormatting sqref="H245:H247">
    <cfRule type="cellIs" dxfId="1218" priority="747" stopIfTrue="1" operator="equal">
      <formula>"Cảnh báo - lỗi!!"</formula>
    </cfRule>
  </conditionalFormatting>
  <conditionalFormatting sqref="I251">
    <cfRule type="cellIs" dxfId="1217" priority="746" stopIfTrue="1" operator="equal">
      <formula>"Cảnh báo - lỗi!!"</formula>
    </cfRule>
  </conditionalFormatting>
  <conditionalFormatting sqref="I252">
    <cfRule type="cellIs" dxfId="1216" priority="745" stopIfTrue="1" operator="equal">
      <formula>"Cảnh báo - lỗi!!"</formula>
    </cfRule>
  </conditionalFormatting>
  <conditionalFormatting sqref="H251">
    <cfRule type="cellIs" dxfId="1215" priority="744" stopIfTrue="1" operator="equal">
      <formula>"Cảnh báo - lỗi!!"</formula>
    </cfRule>
  </conditionalFormatting>
  <conditionalFormatting sqref="H253">
    <cfRule type="cellIs" dxfId="1214" priority="743" stopIfTrue="1" operator="equal">
      <formula>"Cảnh báo - lỗi!!"</formula>
    </cfRule>
  </conditionalFormatting>
  <conditionalFormatting sqref="H252">
    <cfRule type="cellIs" dxfId="1213" priority="742" stopIfTrue="1" operator="equal">
      <formula>"Cảnh báo - lỗi!!"</formula>
    </cfRule>
  </conditionalFormatting>
  <conditionalFormatting sqref="E251:F251">
    <cfRule type="cellIs" dxfId="1212" priority="741" stopIfTrue="1" operator="equal">
      <formula>"Cảnh báo - lỗi!!"</formula>
    </cfRule>
  </conditionalFormatting>
  <conditionalFormatting sqref="E252:F252">
    <cfRule type="cellIs" dxfId="1211" priority="740" stopIfTrue="1" operator="equal">
      <formula>"Cảnh báo - lỗi!!"</formula>
    </cfRule>
  </conditionalFormatting>
  <conditionalFormatting sqref="E253:F253">
    <cfRule type="cellIs" dxfId="1210" priority="739" stopIfTrue="1" operator="equal">
      <formula>"Cảnh báo - lỗi!!"</formula>
    </cfRule>
  </conditionalFormatting>
  <conditionalFormatting sqref="G251">
    <cfRule type="cellIs" dxfId="1209" priority="738" stopIfTrue="1" operator="equal">
      <formula>"Cảnh báo - lỗi!!"</formula>
    </cfRule>
  </conditionalFormatting>
  <conditionalFormatting sqref="G252">
    <cfRule type="cellIs" dxfId="1208" priority="737" stopIfTrue="1" operator="equal">
      <formula>"Cảnh báo - lỗi!!"</formula>
    </cfRule>
  </conditionalFormatting>
  <conditionalFormatting sqref="G253">
    <cfRule type="cellIs" dxfId="1207" priority="736" stopIfTrue="1" operator="equal">
      <formula>"Cảnh báo - lỗi!!"</formula>
    </cfRule>
  </conditionalFormatting>
  <conditionalFormatting sqref="I245">
    <cfRule type="cellIs" dxfId="1206" priority="735" stopIfTrue="1" operator="equal">
      <formula>"Cảnh báo - lỗi!!"</formula>
    </cfRule>
  </conditionalFormatting>
  <conditionalFormatting sqref="I246">
    <cfRule type="cellIs" dxfId="1205" priority="734" stopIfTrue="1" operator="equal">
      <formula>"Cảnh báo - lỗi!!"</formula>
    </cfRule>
  </conditionalFormatting>
  <conditionalFormatting sqref="I247">
    <cfRule type="cellIs" dxfId="1204" priority="733" stopIfTrue="1" operator="equal">
      <formula>"Cảnh báo - lỗi!!"</formula>
    </cfRule>
  </conditionalFormatting>
  <conditionalFormatting sqref="I248">
    <cfRule type="cellIs" dxfId="1203" priority="732" stopIfTrue="1" operator="equal">
      <formula>"Cảnh báo - lỗi!!"</formula>
    </cfRule>
  </conditionalFormatting>
  <conditionalFormatting sqref="I249">
    <cfRule type="cellIs" dxfId="1202" priority="731" stopIfTrue="1" operator="equal">
      <formula>"Cảnh báo - lỗi!!"</formula>
    </cfRule>
  </conditionalFormatting>
  <conditionalFormatting sqref="I250">
    <cfRule type="cellIs" dxfId="1201" priority="730" stopIfTrue="1" operator="equal">
      <formula>"Cảnh báo - lỗi!!"</formula>
    </cfRule>
  </conditionalFormatting>
  <conditionalFormatting sqref="H248">
    <cfRule type="cellIs" dxfId="1200" priority="729" stopIfTrue="1" operator="equal">
      <formula>"Cảnh báo - lỗi!!"</formula>
    </cfRule>
  </conditionalFormatting>
  <conditionalFormatting sqref="H249">
    <cfRule type="cellIs" dxfId="1199" priority="728" stopIfTrue="1" operator="equal">
      <formula>"Cảnh báo - lỗi!!"</formula>
    </cfRule>
  </conditionalFormatting>
  <conditionalFormatting sqref="H250">
    <cfRule type="cellIs" dxfId="1198" priority="727" stopIfTrue="1" operator="equal">
      <formula>"Cảnh báo - lỗi!!"</formula>
    </cfRule>
  </conditionalFormatting>
  <conditionalFormatting sqref="C251">
    <cfRule type="cellIs" dxfId="1197" priority="726" stopIfTrue="1" operator="equal">
      <formula>"Cảnh báo - lỗi!!"</formula>
    </cfRule>
  </conditionalFormatting>
  <conditionalFormatting sqref="C253">
    <cfRule type="cellIs" dxfId="1196" priority="725" stopIfTrue="1" operator="equal">
      <formula>"Cảnh báo - lỗi!!"</formula>
    </cfRule>
  </conditionalFormatting>
  <conditionalFormatting sqref="D251">
    <cfRule type="cellIs" dxfId="1195" priority="724" stopIfTrue="1" operator="equal">
      <formula>"Cảnh báo - lỗi!!"</formula>
    </cfRule>
  </conditionalFormatting>
  <conditionalFormatting sqref="D253">
    <cfRule type="cellIs" dxfId="1194" priority="723" stopIfTrue="1" operator="equal">
      <formula>"Cảnh báo - lỗi!!"</formula>
    </cfRule>
  </conditionalFormatting>
  <conditionalFormatting sqref="C252">
    <cfRule type="cellIs" dxfId="1193" priority="722" stopIfTrue="1" operator="equal">
      <formula>"Cảnh báo - lỗi!!"</formula>
    </cfRule>
  </conditionalFormatting>
  <conditionalFormatting sqref="D252">
    <cfRule type="cellIs" dxfId="1192" priority="721" stopIfTrue="1" operator="equal">
      <formula>"Cảnh báo - lỗi!!"</formula>
    </cfRule>
  </conditionalFormatting>
  <conditionalFormatting sqref="I265">
    <cfRule type="cellIs" dxfId="1191" priority="720" stopIfTrue="1" operator="equal">
      <formula>"Cảnh báo - lỗi!!"</formula>
    </cfRule>
  </conditionalFormatting>
  <conditionalFormatting sqref="C260:G262">
    <cfRule type="cellIs" dxfId="1190" priority="719" stopIfTrue="1" operator="equal">
      <formula>"Cảnh báo - lỗi!!"</formula>
    </cfRule>
  </conditionalFormatting>
  <conditionalFormatting sqref="C257:G259">
    <cfRule type="cellIs" dxfId="1189" priority="718" stopIfTrue="1" operator="equal">
      <formula>"Cảnh báo - lỗi!!"</formula>
    </cfRule>
  </conditionalFormatting>
  <conditionalFormatting sqref="H257:H259">
    <cfRule type="cellIs" dxfId="1188" priority="717" stopIfTrue="1" operator="equal">
      <formula>"Cảnh báo - lỗi!!"</formula>
    </cfRule>
  </conditionalFormatting>
  <conditionalFormatting sqref="I263">
    <cfRule type="cellIs" dxfId="1187" priority="716" stopIfTrue="1" operator="equal">
      <formula>"Cảnh báo - lỗi!!"</formula>
    </cfRule>
  </conditionalFormatting>
  <conditionalFormatting sqref="I264">
    <cfRule type="cellIs" dxfId="1186" priority="715" stopIfTrue="1" operator="equal">
      <formula>"Cảnh báo - lỗi!!"</formula>
    </cfRule>
  </conditionalFormatting>
  <conditionalFormatting sqref="H263">
    <cfRule type="cellIs" dxfId="1185" priority="714" stopIfTrue="1" operator="equal">
      <formula>"Cảnh báo - lỗi!!"</formula>
    </cfRule>
  </conditionalFormatting>
  <conditionalFormatting sqref="H265">
    <cfRule type="cellIs" dxfId="1184" priority="713" stopIfTrue="1" operator="equal">
      <formula>"Cảnh báo - lỗi!!"</formula>
    </cfRule>
  </conditionalFormatting>
  <conditionalFormatting sqref="H264">
    <cfRule type="cellIs" dxfId="1183" priority="712" stopIfTrue="1" operator="equal">
      <formula>"Cảnh báo - lỗi!!"</formula>
    </cfRule>
  </conditionalFormatting>
  <conditionalFormatting sqref="E263:F263">
    <cfRule type="cellIs" dxfId="1182" priority="711" stopIfTrue="1" operator="equal">
      <formula>"Cảnh báo - lỗi!!"</formula>
    </cfRule>
  </conditionalFormatting>
  <conditionalFormatting sqref="E264:F264">
    <cfRule type="cellIs" dxfId="1181" priority="710" stopIfTrue="1" operator="equal">
      <formula>"Cảnh báo - lỗi!!"</formula>
    </cfRule>
  </conditionalFormatting>
  <conditionalFormatting sqref="E265:F265">
    <cfRule type="cellIs" dxfId="1180" priority="709" stopIfTrue="1" operator="equal">
      <formula>"Cảnh báo - lỗi!!"</formula>
    </cfRule>
  </conditionalFormatting>
  <conditionalFormatting sqref="G263">
    <cfRule type="cellIs" dxfId="1179" priority="708" stopIfTrue="1" operator="equal">
      <formula>"Cảnh báo - lỗi!!"</formula>
    </cfRule>
  </conditionalFormatting>
  <conditionalFormatting sqref="G264">
    <cfRule type="cellIs" dxfId="1178" priority="707" stopIfTrue="1" operator="equal">
      <formula>"Cảnh báo - lỗi!!"</formula>
    </cfRule>
  </conditionalFormatting>
  <conditionalFormatting sqref="G265">
    <cfRule type="cellIs" dxfId="1177" priority="706" stopIfTrue="1" operator="equal">
      <formula>"Cảnh báo - lỗi!!"</formula>
    </cfRule>
  </conditionalFormatting>
  <conditionalFormatting sqref="I257">
    <cfRule type="cellIs" dxfId="1176" priority="705" stopIfTrue="1" operator="equal">
      <formula>"Cảnh báo - lỗi!!"</formula>
    </cfRule>
  </conditionalFormatting>
  <conditionalFormatting sqref="I258">
    <cfRule type="cellIs" dxfId="1175" priority="704" stopIfTrue="1" operator="equal">
      <formula>"Cảnh báo - lỗi!!"</formula>
    </cfRule>
  </conditionalFormatting>
  <conditionalFormatting sqref="I259">
    <cfRule type="cellIs" dxfId="1174" priority="703" stopIfTrue="1" operator="equal">
      <formula>"Cảnh báo - lỗi!!"</formula>
    </cfRule>
  </conditionalFormatting>
  <conditionalFormatting sqref="I260">
    <cfRule type="cellIs" dxfId="1173" priority="702" stopIfTrue="1" operator="equal">
      <formula>"Cảnh báo - lỗi!!"</formula>
    </cfRule>
  </conditionalFormatting>
  <conditionalFormatting sqref="I261">
    <cfRule type="cellIs" dxfId="1172" priority="701" stopIfTrue="1" operator="equal">
      <formula>"Cảnh báo - lỗi!!"</formula>
    </cfRule>
  </conditionalFormatting>
  <conditionalFormatting sqref="I262">
    <cfRule type="cellIs" dxfId="1171" priority="700" stopIfTrue="1" operator="equal">
      <formula>"Cảnh báo - lỗi!!"</formula>
    </cfRule>
  </conditionalFormatting>
  <conditionalFormatting sqref="H260">
    <cfRule type="cellIs" dxfId="1170" priority="699" stopIfTrue="1" operator="equal">
      <formula>"Cảnh báo - lỗi!!"</formula>
    </cfRule>
  </conditionalFormatting>
  <conditionalFormatting sqref="H261">
    <cfRule type="cellIs" dxfId="1169" priority="698" stopIfTrue="1" operator="equal">
      <formula>"Cảnh báo - lỗi!!"</formula>
    </cfRule>
  </conditionalFormatting>
  <conditionalFormatting sqref="H262">
    <cfRule type="cellIs" dxfId="1168" priority="697" stopIfTrue="1" operator="equal">
      <formula>"Cảnh báo - lỗi!!"</formula>
    </cfRule>
  </conditionalFormatting>
  <conditionalFormatting sqref="C263">
    <cfRule type="cellIs" dxfId="1167" priority="696" stopIfTrue="1" operator="equal">
      <formula>"Cảnh báo - lỗi!!"</formula>
    </cfRule>
  </conditionalFormatting>
  <conditionalFormatting sqref="C265">
    <cfRule type="cellIs" dxfId="1166" priority="695" stopIfTrue="1" operator="equal">
      <formula>"Cảnh báo - lỗi!!"</formula>
    </cfRule>
  </conditionalFormatting>
  <conditionalFormatting sqref="D263">
    <cfRule type="cellIs" dxfId="1165" priority="694" stopIfTrue="1" operator="equal">
      <formula>"Cảnh báo - lỗi!!"</formula>
    </cfRule>
  </conditionalFormatting>
  <conditionalFormatting sqref="D265">
    <cfRule type="cellIs" dxfId="1164" priority="693" stopIfTrue="1" operator="equal">
      <formula>"Cảnh báo - lỗi!!"</formula>
    </cfRule>
  </conditionalFormatting>
  <conditionalFormatting sqref="C264">
    <cfRule type="cellIs" dxfId="1163" priority="692" stopIfTrue="1" operator="equal">
      <formula>"Cảnh báo - lỗi!!"</formula>
    </cfRule>
  </conditionalFormatting>
  <conditionalFormatting sqref="D264">
    <cfRule type="cellIs" dxfId="1162" priority="691" stopIfTrue="1" operator="equal">
      <formula>"Cảnh báo - lỗi!!"</formula>
    </cfRule>
  </conditionalFormatting>
  <conditionalFormatting sqref="I277">
    <cfRule type="cellIs" dxfId="1161" priority="690" stopIfTrue="1" operator="equal">
      <formula>"Cảnh báo - lỗi!!"</formula>
    </cfRule>
  </conditionalFormatting>
  <conditionalFormatting sqref="C272:G274">
    <cfRule type="cellIs" dxfId="1160" priority="689" stopIfTrue="1" operator="equal">
      <formula>"Cảnh báo - lỗi!!"</formula>
    </cfRule>
  </conditionalFormatting>
  <conditionalFormatting sqref="C269:G271">
    <cfRule type="cellIs" dxfId="1159" priority="688" stopIfTrue="1" operator="equal">
      <formula>"Cảnh báo - lỗi!!"</formula>
    </cfRule>
  </conditionalFormatting>
  <conditionalFormatting sqref="H269:H271">
    <cfRule type="cellIs" dxfId="1158" priority="687" stopIfTrue="1" operator="equal">
      <formula>"Cảnh báo - lỗi!!"</formula>
    </cfRule>
  </conditionalFormatting>
  <conditionalFormatting sqref="I275">
    <cfRule type="cellIs" dxfId="1157" priority="686" stopIfTrue="1" operator="equal">
      <formula>"Cảnh báo - lỗi!!"</formula>
    </cfRule>
  </conditionalFormatting>
  <conditionalFormatting sqref="I276">
    <cfRule type="cellIs" dxfId="1156" priority="685" stopIfTrue="1" operator="equal">
      <formula>"Cảnh báo - lỗi!!"</formula>
    </cfRule>
  </conditionalFormatting>
  <conditionalFormatting sqref="H275">
    <cfRule type="cellIs" dxfId="1155" priority="684" stopIfTrue="1" operator="equal">
      <formula>"Cảnh báo - lỗi!!"</formula>
    </cfRule>
  </conditionalFormatting>
  <conditionalFormatting sqref="H277">
    <cfRule type="cellIs" dxfId="1154" priority="683" stopIfTrue="1" operator="equal">
      <formula>"Cảnh báo - lỗi!!"</formula>
    </cfRule>
  </conditionalFormatting>
  <conditionalFormatting sqref="H276">
    <cfRule type="cellIs" dxfId="1153" priority="682" stopIfTrue="1" operator="equal">
      <formula>"Cảnh báo - lỗi!!"</formula>
    </cfRule>
  </conditionalFormatting>
  <conditionalFormatting sqref="G275">
    <cfRule type="cellIs" dxfId="1152" priority="681" stopIfTrue="1" operator="equal">
      <formula>"Cảnh báo - lỗi!!"</formula>
    </cfRule>
  </conditionalFormatting>
  <conditionalFormatting sqref="G276">
    <cfRule type="cellIs" dxfId="1151" priority="680" stopIfTrue="1" operator="equal">
      <formula>"Cảnh báo - lỗi!!"</formula>
    </cfRule>
  </conditionalFormatting>
  <conditionalFormatting sqref="G277">
    <cfRule type="cellIs" dxfId="1150" priority="679" stopIfTrue="1" operator="equal">
      <formula>"Cảnh báo - lỗi!!"</formula>
    </cfRule>
  </conditionalFormatting>
  <conditionalFormatting sqref="I269">
    <cfRule type="cellIs" dxfId="1149" priority="678" stopIfTrue="1" operator="equal">
      <formula>"Cảnh báo - lỗi!!"</formula>
    </cfRule>
  </conditionalFormatting>
  <conditionalFormatting sqref="I270">
    <cfRule type="cellIs" dxfId="1148" priority="677" stopIfTrue="1" operator="equal">
      <formula>"Cảnh báo - lỗi!!"</formula>
    </cfRule>
  </conditionalFormatting>
  <conditionalFormatting sqref="I271">
    <cfRule type="cellIs" dxfId="1147" priority="676" stopIfTrue="1" operator="equal">
      <formula>"Cảnh báo - lỗi!!"</formula>
    </cfRule>
  </conditionalFormatting>
  <conditionalFormatting sqref="I272">
    <cfRule type="cellIs" dxfId="1146" priority="675" stopIfTrue="1" operator="equal">
      <formula>"Cảnh báo - lỗi!!"</formula>
    </cfRule>
  </conditionalFormatting>
  <conditionalFormatting sqref="I273">
    <cfRule type="cellIs" dxfId="1145" priority="674" stopIfTrue="1" operator="equal">
      <formula>"Cảnh báo - lỗi!!"</formula>
    </cfRule>
  </conditionalFormatting>
  <conditionalFormatting sqref="I274">
    <cfRule type="cellIs" dxfId="1144" priority="673" stopIfTrue="1" operator="equal">
      <formula>"Cảnh báo - lỗi!!"</formula>
    </cfRule>
  </conditionalFormatting>
  <conditionalFormatting sqref="H272">
    <cfRule type="cellIs" dxfId="1143" priority="672" stopIfTrue="1" operator="equal">
      <formula>"Cảnh báo - lỗi!!"</formula>
    </cfRule>
  </conditionalFormatting>
  <conditionalFormatting sqref="H273">
    <cfRule type="cellIs" dxfId="1142" priority="671" stopIfTrue="1" operator="equal">
      <formula>"Cảnh báo - lỗi!!"</formula>
    </cfRule>
  </conditionalFormatting>
  <conditionalFormatting sqref="H274">
    <cfRule type="cellIs" dxfId="1141" priority="670" stopIfTrue="1" operator="equal">
      <formula>"Cảnh báo - lỗi!!"</formula>
    </cfRule>
  </conditionalFormatting>
  <conditionalFormatting sqref="C275">
    <cfRule type="cellIs" dxfId="1140" priority="669" stopIfTrue="1" operator="equal">
      <formula>"Cảnh báo - lỗi!!"</formula>
    </cfRule>
  </conditionalFormatting>
  <conditionalFormatting sqref="C277">
    <cfRule type="cellIs" dxfId="1139" priority="668" stopIfTrue="1" operator="equal">
      <formula>"Cảnh báo - lỗi!!"</formula>
    </cfRule>
  </conditionalFormatting>
  <conditionalFormatting sqref="C276">
    <cfRule type="cellIs" dxfId="1138" priority="667" stopIfTrue="1" operator="equal">
      <formula>"Cảnh báo - lỗi!!"</formula>
    </cfRule>
  </conditionalFormatting>
  <conditionalFormatting sqref="D275:F275">
    <cfRule type="cellIs" dxfId="1137" priority="666" stopIfTrue="1" operator="equal">
      <formula>"Cảnh báo - lỗi!!"</formula>
    </cfRule>
  </conditionalFormatting>
  <conditionalFormatting sqref="D276:F276">
    <cfRule type="cellIs" dxfId="1136" priority="665" stopIfTrue="1" operator="equal">
      <formula>"Cảnh báo - lỗi!!"</formula>
    </cfRule>
  </conditionalFormatting>
  <conditionalFormatting sqref="D277:F277">
    <cfRule type="cellIs" dxfId="1135" priority="664" stopIfTrue="1" operator="equal">
      <formula>"Cảnh báo - lỗi!!"</formula>
    </cfRule>
  </conditionalFormatting>
  <conditionalFormatting sqref="I289">
    <cfRule type="cellIs" dxfId="1134" priority="663" stopIfTrue="1" operator="equal">
      <formula>"Cảnh báo - lỗi!!"</formula>
    </cfRule>
  </conditionalFormatting>
  <conditionalFormatting sqref="C284:G286">
    <cfRule type="cellIs" dxfId="1133" priority="662" stopIfTrue="1" operator="equal">
      <formula>"Cảnh báo - lỗi!!"</formula>
    </cfRule>
  </conditionalFormatting>
  <conditionalFormatting sqref="C281:G283">
    <cfRule type="cellIs" dxfId="1132" priority="661" stopIfTrue="1" operator="equal">
      <formula>"Cảnh báo - lỗi!!"</formula>
    </cfRule>
  </conditionalFormatting>
  <conditionalFormatting sqref="H281:H283">
    <cfRule type="cellIs" dxfId="1131" priority="660" stopIfTrue="1" operator="equal">
      <formula>"Cảnh báo - lỗi!!"</formula>
    </cfRule>
  </conditionalFormatting>
  <conditionalFormatting sqref="I287">
    <cfRule type="cellIs" dxfId="1130" priority="659" stopIfTrue="1" operator="equal">
      <formula>"Cảnh báo - lỗi!!"</formula>
    </cfRule>
  </conditionalFormatting>
  <conditionalFormatting sqref="I288">
    <cfRule type="cellIs" dxfId="1129" priority="658" stopIfTrue="1" operator="equal">
      <formula>"Cảnh báo - lỗi!!"</formula>
    </cfRule>
  </conditionalFormatting>
  <conditionalFormatting sqref="H284">
    <cfRule type="cellIs" dxfId="1128" priority="657" stopIfTrue="1" operator="equal">
      <formula>"Cảnh báo - lỗi!!"</formula>
    </cfRule>
  </conditionalFormatting>
  <conditionalFormatting sqref="H285">
    <cfRule type="cellIs" dxfId="1127" priority="656" stopIfTrue="1" operator="equal">
      <formula>"Cảnh báo - lỗi!!"</formula>
    </cfRule>
  </conditionalFormatting>
  <conditionalFormatting sqref="H286">
    <cfRule type="cellIs" dxfId="1126" priority="655" stopIfTrue="1" operator="equal">
      <formula>"Cảnh báo - lỗi!!"</formula>
    </cfRule>
  </conditionalFormatting>
  <conditionalFormatting sqref="C287">
    <cfRule type="cellIs" dxfId="1125" priority="654" stopIfTrue="1" operator="equal">
      <formula>"Cảnh báo - lỗi!!"</formula>
    </cfRule>
  </conditionalFormatting>
  <conditionalFormatting sqref="C289">
    <cfRule type="cellIs" dxfId="1124" priority="653" stopIfTrue="1" operator="equal">
      <formula>"Cảnh báo - lỗi!!"</formula>
    </cfRule>
  </conditionalFormatting>
  <conditionalFormatting sqref="C288">
    <cfRule type="cellIs" dxfId="1123" priority="652" stopIfTrue="1" operator="equal">
      <formula>"Cảnh báo - lỗi!!"</formula>
    </cfRule>
  </conditionalFormatting>
  <conditionalFormatting sqref="D287:H287">
    <cfRule type="cellIs" dxfId="1122" priority="651" stopIfTrue="1" operator="equal">
      <formula>"Cảnh báo - lỗi!!"</formula>
    </cfRule>
  </conditionalFormatting>
  <conditionalFormatting sqref="D288:H288">
    <cfRule type="cellIs" dxfId="1121" priority="650" stopIfTrue="1" operator="equal">
      <formula>"Cảnh báo - lỗi!!"</formula>
    </cfRule>
  </conditionalFormatting>
  <conditionalFormatting sqref="D289:H289">
    <cfRule type="cellIs" dxfId="1120" priority="649" stopIfTrue="1" operator="equal">
      <formula>"Cảnh báo - lỗi!!"</formula>
    </cfRule>
  </conditionalFormatting>
  <conditionalFormatting sqref="I301">
    <cfRule type="cellIs" dxfId="1119" priority="648" stopIfTrue="1" operator="equal">
      <formula>"Cảnh báo - lỗi!!"</formula>
    </cfRule>
  </conditionalFormatting>
  <conditionalFormatting sqref="C296:G298">
    <cfRule type="cellIs" dxfId="1118" priority="647" stopIfTrue="1" operator="equal">
      <formula>"Cảnh báo - lỗi!!"</formula>
    </cfRule>
  </conditionalFormatting>
  <conditionalFormatting sqref="C293:G295">
    <cfRule type="cellIs" dxfId="1117" priority="646" stopIfTrue="1" operator="equal">
      <formula>"Cảnh báo - lỗi!!"</formula>
    </cfRule>
  </conditionalFormatting>
  <conditionalFormatting sqref="H293:H295">
    <cfRule type="cellIs" dxfId="1116" priority="645" stopIfTrue="1" operator="equal">
      <formula>"Cảnh báo - lỗi!!"</formula>
    </cfRule>
  </conditionalFormatting>
  <conditionalFormatting sqref="I299">
    <cfRule type="cellIs" dxfId="1115" priority="644" stopIfTrue="1" operator="equal">
      <formula>"Cảnh báo - lỗi!!"</formula>
    </cfRule>
  </conditionalFormatting>
  <conditionalFormatting sqref="I300">
    <cfRule type="cellIs" dxfId="1114" priority="643" stopIfTrue="1" operator="equal">
      <formula>"Cảnh báo - lỗi!!"</formula>
    </cfRule>
  </conditionalFormatting>
  <conditionalFormatting sqref="H296">
    <cfRule type="cellIs" dxfId="1113" priority="642" stopIfTrue="1" operator="equal">
      <formula>"Cảnh báo - lỗi!!"</formula>
    </cfRule>
  </conditionalFormatting>
  <conditionalFormatting sqref="H297">
    <cfRule type="cellIs" dxfId="1112" priority="641" stopIfTrue="1" operator="equal">
      <formula>"Cảnh báo - lỗi!!"</formula>
    </cfRule>
  </conditionalFormatting>
  <conditionalFormatting sqref="H298">
    <cfRule type="cellIs" dxfId="1111" priority="640" stopIfTrue="1" operator="equal">
      <formula>"Cảnh báo - lỗi!!"</formula>
    </cfRule>
  </conditionalFormatting>
  <conditionalFormatting sqref="I281">
    <cfRule type="cellIs" dxfId="1110" priority="639" stopIfTrue="1" operator="equal">
      <formula>"Cảnh báo - lỗi!!"</formula>
    </cfRule>
  </conditionalFormatting>
  <conditionalFormatting sqref="I282">
    <cfRule type="cellIs" dxfId="1109" priority="638" stopIfTrue="1" operator="equal">
      <formula>"Cảnh báo - lỗi!!"</formula>
    </cfRule>
  </conditionalFormatting>
  <conditionalFormatting sqref="I283">
    <cfRule type="cellIs" dxfId="1108" priority="637" stopIfTrue="1" operator="equal">
      <formula>"Cảnh báo - lỗi!!"</formula>
    </cfRule>
  </conditionalFormatting>
  <conditionalFormatting sqref="I284">
    <cfRule type="cellIs" dxfId="1107" priority="636" stopIfTrue="1" operator="equal">
      <formula>"Cảnh báo - lỗi!!"</formula>
    </cfRule>
  </conditionalFormatting>
  <conditionalFormatting sqref="I285">
    <cfRule type="cellIs" dxfId="1106" priority="635" stopIfTrue="1" operator="equal">
      <formula>"Cảnh báo - lỗi!!"</formula>
    </cfRule>
  </conditionalFormatting>
  <conditionalFormatting sqref="I286">
    <cfRule type="cellIs" dxfId="1105" priority="634" stopIfTrue="1" operator="equal">
      <formula>"Cảnh báo - lỗi!!"</formula>
    </cfRule>
  </conditionalFormatting>
  <conditionalFormatting sqref="C299:G299">
    <cfRule type="cellIs" dxfId="1104" priority="633" stopIfTrue="1" operator="equal">
      <formula>"Cảnh báo - lỗi!!"</formula>
    </cfRule>
  </conditionalFormatting>
  <conditionalFormatting sqref="C300:G300">
    <cfRule type="cellIs" dxfId="1103" priority="632" stopIfTrue="1" operator="equal">
      <formula>"Cảnh báo - lỗi!!"</formula>
    </cfRule>
  </conditionalFormatting>
  <conditionalFormatting sqref="C301:G301">
    <cfRule type="cellIs" dxfId="1102" priority="631" stopIfTrue="1" operator="equal">
      <formula>"Cảnh báo - lỗi!!"</formula>
    </cfRule>
  </conditionalFormatting>
  <conditionalFormatting sqref="H299">
    <cfRule type="cellIs" dxfId="1101" priority="630" stopIfTrue="1" operator="equal">
      <formula>"Cảnh báo - lỗi!!"</formula>
    </cfRule>
  </conditionalFormatting>
  <conditionalFormatting sqref="H300">
    <cfRule type="cellIs" dxfId="1100" priority="629" stopIfTrue="1" operator="equal">
      <formula>"Cảnh báo - lỗi!!"</formula>
    </cfRule>
  </conditionalFormatting>
  <conditionalFormatting sqref="H301">
    <cfRule type="cellIs" dxfId="1099" priority="628" stopIfTrue="1" operator="equal">
      <formula>"Cảnh báo - lỗi!!"</formula>
    </cfRule>
  </conditionalFormatting>
  <conditionalFormatting sqref="I296">
    <cfRule type="cellIs" dxfId="1098" priority="627" stopIfTrue="1" operator="equal">
      <formula>"Cảnh báo - lỗi!!"</formula>
    </cfRule>
  </conditionalFormatting>
  <conditionalFormatting sqref="I297">
    <cfRule type="cellIs" dxfId="1097" priority="626" stopIfTrue="1" operator="equal">
      <formula>"Cảnh báo - lỗi!!"</formula>
    </cfRule>
  </conditionalFormatting>
  <conditionalFormatting sqref="I298">
    <cfRule type="cellIs" dxfId="1096" priority="625" stopIfTrue="1" operator="equal">
      <formula>"Cảnh báo - lỗi!!"</formula>
    </cfRule>
  </conditionalFormatting>
  <conditionalFormatting sqref="I293">
    <cfRule type="cellIs" dxfId="1095" priority="624" stopIfTrue="1" operator="equal">
      <formula>"Cảnh báo - lỗi!!"</formula>
    </cfRule>
  </conditionalFormatting>
  <conditionalFormatting sqref="I294">
    <cfRule type="cellIs" dxfId="1094" priority="623" stopIfTrue="1" operator="equal">
      <formula>"Cảnh báo - lỗi!!"</formula>
    </cfRule>
  </conditionalFormatting>
  <conditionalFormatting sqref="I295">
    <cfRule type="cellIs" dxfId="1093" priority="622" stopIfTrue="1" operator="equal">
      <formula>"Cảnh báo - lỗi!!"</formula>
    </cfRule>
  </conditionalFormatting>
  <conditionalFormatting sqref="C308:C310">
    <cfRule type="cellIs" dxfId="1092" priority="621" stopIfTrue="1" operator="equal">
      <formula>"Cảnh báo - lỗi!!"</formula>
    </cfRule>
  </conditionalFormatting>
  <conditionalFormatting sqref="C305:C307">
    <cfRule type="cellIs" dxfId="1091" priority="620" stopIfTrue="1" operator="equal">
      <formula>"Cảnh báo - lỗi!!"</formula>
    </cfRule>
  </conditionalFormatting>
  <conditionalFormatting sqref="C311">
    <cfRule type="cellIs" dxfId="1090" priority="619" stopIfTrue="1" operator="equal">
      <formula>"Cảnh báo - lỗi!!"</formula>
    </cfRule>
  </conditionalFormatting>
  <conditionalFormatting sqref="C312">
    <cfRule type="cellIs" dxfId="1089" priority="618" stopIfTrue="1" operator="equal">
      <formula>"Cảnh báo - lỗi!!"</formula>
    </cfRule>
  </conditionalFormatting>
  <conditionalFormatting sqref="C313">
    <cfRule type="cellIs" dxfId="1088" priority="617" stopIfTrue="1" operator="equal">
      <formula>"Cảnh báo - lỗi!!"</formula>
    </cfRule>
  </conditionalFormatting>
  <conditionalFormatting sqref="C320:G322">
    <cfRule type="cellIs" dxfId="1087" priority="616" stopIfTrue="1" operator="equal">
      <formula>"Cảnh báo - lỗi!!"</formula>
    </cfRule>
  </conditionalFormatting>
  <conditionalFormatting sqref="C317:G319">
    <cfRule type="cellIs" dxfId="1086" priority="615" stopIfTrue="1" operator="equal">
      <formula>"Cảnh báo - lỗi!!"</formula>
    </cfRule>
  </conditionalFormatting>
  <conditionalFormatting sqref="C323:H323">
    <cfRule type="cellIs" dxfId="1085" priority="614" stopIfTrue="1" operator="equal">
      <formula>"Cảnh báo - lỗi!!"</formula>
    </cfRule>
  </conditionalFormatting>
  <conditionalFormatting sqref="C324:H324">
    <cfRule type="cellIs" dxfId="1084" priority="613" stopIfTrue="1" operator="equal">
      <formula>"Cảnh báo - lỗi!!"</formula>
    </cfRule>
  </conditionalFormatting>
  <conditionalFormatting sqref="C325:H325">
    <cfRule type="cellIs" dxfId="1083" priority="612" stopIfTrue="1" operator="equal">
      <formula>"Cảnh báo - lỗi!!"</formula>
    </cfRule>
  </conditionalFormatting>
  <conditionalFormatting sqref="H317:I317 H320:I320">
    <cfRule type="cellIs" dxfId="1082" priority="611" stopIfTrue="1" operator="equal">
      <formula>"Cảnh báo - lỗi!!"</formula>
    </cfRule>
  </conditionalFormatting>
  <conditionalFormatting sqref="H318:I318 H321:I321">
    <cfRule type="cellIs" dxfId="1081" priority="610" stopIfTrue="1" operator="equal">
      <formula>"Cảnh báo - lỗi!!"</formula>
    </cfRule>
  </conditionalFormatting>
  <conditionalFormatting sqref="H319:I319 H322:I322">
    <cfRule type="cellIs" dxfId="1080" priority="609" stopIfTrue="1" operator="equal">
      <formula>"Cảnh báo - lỗi!!"</formula>
    </cfRule>
  </conditionalFormatting>
  <conditionalFormatting sqref="D308:G310">
    <cfRule type="cellIs" dxfId="1079" priority="608" stopIfTrue="1" operator="equal">
      <formula>"Cảnh báo - lỗi!!"</formula>
    </cfRule>
  </conditionalFormatting>
  <conditionalFormatting sqref="D305:G307">
    <cfRule type="cellIs" dxfId="1078" priority="607" stopIfTrue="1" operator="equal">
      <formula>"Cảnh báo - lỗi!!"</formula>
    </cfRule>
  </conditionalFormatting>
  <conditionalFormatting sqref="D311 F311:I311">
    <cfRule type="cellIs" dxfId="1077" priority="606" stopIfTrue="1" operator="equal">
      <formula>"Cảnh báo - lỗi!!"</formula>
    </cfRule>
  </conditionalFormatting>
  <conditionalFormatting sqref="D312 F312:I312">
    <cfRule type="cellIs" dxfId="1076" priority="605" stopIfTrue="1" operator="equal">
      <formula>"Cảnh báo - lỗi!!"</formula>
    </cfRule>
  </conditionalFormatting>
  <conditionalFormatting sqref="D313 F313:I313">
    <cfRule type="cellIs" dxfId="1075" priority="604" stopIfTrue="1" operator="equal">
      <formula>"Cảnh báo - lỗi!!"</formula>
    </cfRule>
  </conditionalFormatting>
  <conditionalFormatting sqref="I308">
    <cfRule type="cellIs" dxfId="1074" priority="603" stopIfTrue="1" operator="equal">
      <formula>"Cảnh báo - lỗi!!"</formula>
    </cfRule>
  </conditionalFormatting>
  <conditionalFormatting sqref="I309">
    <cfRule type="cellIs" dxfId="1073" priority="602" stopIfTrue="1" operator="equal">
      <formula>"Cảnh báo - lỗi!!"</formula>
    </cfRule>
  </conditionalFormatting>
  <conditionalFormatting sqref="I310">
    <cfRule type="cellIs" dxfId="1072" priority="601" stopIfTrue="1" operator="equal">
      <formula>"Cảnh báo - lỗi!!"</formula>
    </cfRule>
  </conditionalFormatting>
  <conditionalFormatting sqref="I305">
    <cfRule type="cellIs" dxfId="1071" priority="600" stopIfTrue="1" operator="equal">
      <formula>"Cảnh báo - lỗi!!"</formula>
    </cfRule>
  </conditionalFormatting>
  <conditionalFormatting sqref="I307">
    <cfRule type="cellIs" dxfId="1070" priority="599" stopIfTrue="1" operator="equal">
      <formula>"Cảnh báo - lỗi!!"</formula>
    </cfRule>
  </conditionalFormatting>
  <conditionalFormatting sqref="E311">
    <cfRule type="cellIs" dxfId="1069" priority="598" stopIfTrue="1" operator="equal">
      <formula>"Cảnh báo - lỗi!!"</formula>
    </cfRule>
  </conditionalFormatting>
  <conditionalFormatting sqref="E313">
    <cfRule type="cellIs" dxfId="1068" priority="597" stopIfTrue="1" operator="equal">
      <formula>"Cảnh báo - lỗi!!"</formula>
    </cfRule>
  </conditionalFormatting>
  <conditionalFormatting sqref="H305">
    <cfRule type="cellIs" dxfId="1067" priority="594" stopIfTrue="1" operator="equal">
      <formula>"Cảnh báo - lỗi!!"</formula>
    </cfRule>
  </conditionalFormatting>
  <conditionalFormatting sqref="I306">
    <cfRule type="cellIs" dxfId="1066" priority="596" stopIfTrue="1" operator="equal">
      <formula>"Cảnh báo - lỗi!!"</formula>
    </cfRule>
  </conditionalFormatting>
  <conditionalFormatting sqref="E312">
    <cfRule type="cellIs" dxfId="1065" priority="595" stopIfTrue="1" operator="equal">
      <formula>"Cảnh báo - lỗi!!"</formula>
    </cfRule>
  </conditionalFormatting>
  <conditionalFormatting sqref="H307">
    <cfRule type="cellIs" dxfId="1064" priority="593" stopIfTrue="1" operator="equal">
      <formula>"Cảnh báo - lỗi!!"</formula>
    </cfRule>
  </conditionalFormatting>
  <conditionalFormatting sqref="H306">
    <cfRule type="cellIs" dxfId="1063" priority="592" stopIfTrue="1" operator="equal">
      <formula>"Cảnh báo - lỗi!!"</formula>
    </cfRule>
  </conditionalFormatting>
  <conditionalFormatting sqref="H308">
    <cfRule type="cellIs" dxfId="1062" priority="591" stopIfTrue="1" operator="equal">
      <formula>"Cảnh báo - lỗi!!"</formula>
    </cfRule>
  </conditionalFormatting>
  <conditionalFormatting sqref="H310">
    <cfRule type="cellIs" dxfId="1061" priority="590" stopIfTrue="1" operator="equal">
      <formula>"Cảnh báo - lỗi!!"</formula>
    </cfRule>
  </conditionalFormatting>
  <conditionalFormatting sqref="H309">
    <cfRule type="cellIs" dxfId="1060" priority="589" stopIfTrue="1" operator="equal">
      <formula>"Cảnh báo - lỗi!!"</formula>
    </cfRule>
  </conditionalFormatting>
  <conditionalFormatting sqref="C332:G334">
    <cfRule type="cellIs" dxfId="1059" priority="588" stopIfTrue="1" operator="equal">
      <formula>"Cảnh báo - lỗi!!"</formula>
    </cfRule>
  </conditionalFormatting>
  <conditionalFormatting sqref="C329:G331">
    <cfRule type="cellIs" dxfId="1058" priority="587" stopIfTrue="1" operator="equal">
      <formula>"Cảnh báo - lỗi!!"</formula>
    </cfRule>
  </conditionalFormatting>
  <conditionalFormatting sqref="F335 H335:I335">
    <cfRule type="cellIs" dxfId="1057" priority="586" stopIfTrue="1" operator="equal">
      <formula>"Cảnh báo - lỗi!!"</formula>
    </cfRule>
  </conditionalFormatting>
  <conditionalFormatting sqref="F336 H336:I336">
    <cfRule type="cellIs" dxfId="1056" priority="585" stopIfTrue="1" operator="equal">
      <formula>"Cảnh báo - lỗi!!"</formula>
    </cfRule>
  </conditionalFormatting>
  <conditionalFormatting sqref="F337 H337:I337">
    <cfRule type="cellIs" dxfId="1055" priority="584" stopIfTrue="1" operator="equal">
      <formula>"Cảnh báo - lỗi!!"</formula>
    </cfRule>
  </conditionalFormatting>
  <conditionalFormatting sqref="H329:I329 H332:I332">
    <cfRule type="cellIs" dxfId="1054" priority="583" stopIfTrue="1" operator="equal">
      <formula>"Cảnh báo - lỗi!!"</formula>
    </cfRule>
  </conditionalFormatting>
  <conditionalFormatting sqref="H330:I330 H333:I333">
    <cfRule type="cellIs" dxfId="1053" priority="582" stopIfTrue="1" operator="equal">
      <formula>"Cảnh báo - lỗi!!"</formula>
    </cfRule>
  </conditionalFormatting>
  <conditionalFormatting sqref="H331:I331 H334:I334">
    <cfRule type="cellIs" dxfId="1052" priority="581" stopIfTrue="1" operator="equal">
      <formula>"Cảnh báo - lỗi!!"</formula>
    </cfRule>
  </conditionalFormatting>
  <conditionalFormatting sqref="D337">
    <cfRule type="cellIs" dxfId="1051" priority="580" stopIfTrue="1" operator="equal">
      <formula>"Cảnh báo - lỗi!!"</formula>
    </cfRule>
  </conditionalFormatting>
  <conditionalFormatting sqref="I323">
    <cfRule type="cellIs" dxfId="1050" priority="579" stopIfTrue="1" operator="equal">
      <formula>"Cảnh báo - lỗi!!"</formula>
    </cfRule>
  </conditionalFormatting>
  <conditionalFormatting sqref="I324">
    <cfRule type="cellIs" dxfId="1049" priority="578" stopIfTrue="1" operator="equal">
      <formula>"Cảnh báo - lỗi!!"</formula>
    </cfRule>
  </conditionalFormatting>
  <conditionalFormatting sqref="I325">
    <cfRule type="cellIs" dxfId="1048" priority="577" stopIfTrue="1" operator="equal">
      <formula>"Cảnh báo - lỗi!!"</formula>
    </cfRule>
  </conditionalFormatting>
  <conditionalFormatting sqref="C335">
    <cfRule type="cellIs" dxfId="1047" priority="576" stopIfTrue="1" operator="equal">
      <formula>"Cảnh báo - lỗi!!"</formula>
    </cfRule>
  </conditionalFormatting>
  <conditionalFormatting sqref="C337">
    <cfRule type="cellIs" dxfId="1046" priority="575" stopIfTrue="1" operator="equal">
      <formula>"Cảnh báo - lỗi!!"</formula>
    </cfRule>
  </conditionalFormatting>
  <conditionalFormatting sqref="E335">
    <cfRule type="cellIs" dxfId="1045" priority="574" stopIfTrue="1" operator="equal">
      <formula>"Cảnh báo - lỗi!!"</formula>
    </cfRule>
  </conditionalFormatting>
  <conditionalFormatting sqref="E337">
    <cfRule type="cellIs" dxfId="1044" priority="573" stopIfTrue="1" operator="equal">
      <formula>"Cảnh báo - lỗi!!"</formula>
    </cfRule>
  </conditionalFormatting>
  <conditionalFormatting sqref="C336">
    <cfRule type="cellIs" dxfId="1043" priority="572" stopIfTrue="1" operator="equal">
      <formula>"Cảnh báo - lỗi!!"</formula>
    </cfRule>
  </conditionalFormatting>
  <conditionalFormatting sqref="E336">
    <cfRule type="cellIs" dxfId="1042" priority="571" stopIfTrue="1" operator="equal">
      <formula>"Cảnh báo - lỗi!!"</formula>
    </cfRule>
  </conditionalFormatting>
  <conditionalFormatting sqref="D335">
    <cfRule type="cellIs" dxfId="1041" priority="570" stopIfTrue="1" operator="equal">
      <formula>"Cảnh báo - lỗi!!"</formula>
    </cfRule>
  </conditionalFormatting>
  <conditionalFormatting sqref="D336">
    <cfRule type="cellIs" dxfId="1040" priority="569" stopIfTrue="1" operator="equal">
      <formula>"Cảnh báo - lỗi!!"</formula>
    </cfRule>
  </conditionalFormatting>
  <conditionalFormatting sqref="G337">
    <cfRule type="cellIs" dxfId="1039" priority="568" stopIfTrue="1" operator="equal">
      <formula>"Cảnh báo - lỗi!!"</formula>
    </cfRule>
  </conditionalFormatting>
  <conditionalFormatting sqref="G335">
    <cfRule type="cellIs" dxfId="1038" priority="567" stopIfTrue="1" operator="equal">
      <formula>"Cảnh báo - lỗi!!"</formula>
    </cfRule>
  </conditionalFormatting>
  <conditionalFormatting sqref="G336">
    <cfRule type="cellIs" dxfId="1037" priority="566" stopIfTrue="1" operator="equal">
      <formula>"Cảnh báo - lỗi!!"</formula>
    </cfRule>
  </conditionalFormatting>
  <conditionalFormatting sqref="C344:G346">
    <cfRule type="cellIs" dxfId="1036" priority="565" stopIfTrue="1" operator="equal">
      <formula>"Cảnh báo - lỗi!!"</formula>
    </cfRule>
  </conditionalFormatting>
  <conditionalFormatting sqref="C341:G343">
    <cfRule type="cellIs" dxfId="1035" priority="564" stopIfTrue="1" operator="equal">
      <formula>"Cảnh báo - lỗi!!"</formula>
    </cfRule>
  </conditionalFormatting>
  <conditionalFormatting sqref="D347:I347">
    <cfRule type="cellIs" dxfId="1034" priority="563" stopIfTrue="1" operator="equal">
      <formula>"Cảnh báo - lỗi!!"</formula>
    </cfRule>
  </conditionalFormatting>
  <conditionalFormatting sqref="D348:I348">
    <cfRule type="cellIs" dxfId="1033" priority="562" stopIfTrue="1" operator="equal">
      <formula>"Cảnh báo - lỗi!!"</formula>
    </cfRule>
  </conditionalFormatting>
  <conditionalFormatting sqref="D349:I349">
    <cfRule type="cellIs" dxfId="1032" priority="561" stopIfTrue="1" operator="equal">
      <formula>"Cảnh báo - lỗi!!"</formula>
    </cfRule>
  </conditionalFormatting>
  <conditionalFormatting sqref="H341:I341 H344:I344">
    <cfRule type="cellIs" dxfId="1031" priority="560" stopIfTrue="1" operator="equal">
      <formula>"Cảnh báo - lỗi!!"</formula>
    </cfRule>
  </conditionalFormatting>
  <conditionalFormatting sqref="H342:I342 H345:I345">
    <cfRule type="cellIs" dxfId="1030" priority="559" stopIfTrue="1" operator="equal">
      <formula>"Cảnh báo - lỗi!!"</formula>
    </cfRule>
  </conditionalFormatting>
  <conditionalFormatting sqref="H343:I343 H346:I346">
    <cfRule type="cellIs" dxfId="1029" priority="558" stopIfTrue="1" operator="equal">
      <formula>"Cảnh báo - lỗi!!"</formula>
    </cfRule>
  </conditionalFormatting>
  <conditionalFormatting sqref="C347">
    <cfRule type="cellIs" dxfId="1028" priority="557" stopIfTrue="1" operator="equal">
      <formula>"Cảnh báo - lỗi!!"</formula>
    </cfRule>
  </conditionalFormatting>
  <conditionalFormatting sqref="C348">
    <cfRule type="cellIs" dxfId="1027" priority="556" stopIfTrue="1" operator="equal">
      <formula>"Cảnh báo - lỗi!!"</formula>
    </cfRule>
  </conditionalFormatting>
  <conditionalFormatting sqref="C349">
    <cfRule type="cellIs" dxfId="1026" priority="555" stopIfTrue="1" operator="equal">
      <formula>"Cảnh báo - lỗi!!"</formula>
    </cfRule>
  </conditionalFormatting>
  <conditionalFormatting sqref="C356:G358">
    <cfRule type="cellIs" dxfId="1025" priority="554" stopIfTrue="1" operator="equal">
      <formula>"Cảnh báo - lỗi!!"</formula>
    </cfRule>
  </conditionalFormatting>
  <conditionalFormatting sqref="C353:G355">
    <cfRule type="cellIs" dxfId="1024" priority="553" stopIfTrue="1" operator="equal">
      <formula>"Cảnh báo - lỗi!!"</formula>
    </cfRule>
  </conditionalFormatting>
  <conditionalFormatting sqref="E359:F359 H359:I359">
    <cfRule type="cellIs" dxfId="1023" priority="552" stopIfTrue="1" operator="equal">
      <formula>"Cảnh báo - lỗi!!"</formula>
    </cfRule>
  </conditionalFormatting>
  <conditionalFormatting sqref="E360:F360 H360:I360">
    <cfRule type="cellIs" dxfId="1022" priority="551" stopIfTrue="1" operator="equal">
      <formula>"Cảnh báo - lỗi!!"</formula>
    </cfRule>
  </conditionalFormatting>
  <conditionalFormatting sqref="E361:F361 H361:I361">
    <cfRule type="cellIs" dxfId="1021" priority="550" stopIfTrue="1" operator="equal">
      <formula>"Cảnh báo - lỗi!!"</formula>
    </cfRule>
  </conditionalFormatting>
  <conditionalFormatting sqref="H353:I353 H356">
    <cfRule type="cellIs" dxfId="1020" priority="549" stopIfTrue="1" operator="equal">
      <formula>"Cảnh báo - lỗi!!"</formula>
    </cfRule>
  </conditionalFormatting>
  <conditionalFormatting sqref="H354:I354 H357">
    <cfRule type="cellIs" dxfId="1019" priority="548" stopIfTrue="1" operator="equal">
      <formula>"Cảnh báo - lỗi!!"</formula>
    </cfRule>
  </conditionalFormatting>
  <conditionalFormatting sqref="H355:I355 H358">
    <cfRule type="cellIs" dxfId="1018" priority="547" stopIfTrue="1" operator="equal">
      <formula>"Cảnh báo - lỗi!!"</formula>
    </cfRule>
  </conditionalFormatting>
  <conditionalFormatting sqref="D361">
    <cfRule type="cellIs" dxfId="1017" priority="546" stopIfTrue="1" operator="equal">
      <formula>"Cảnh báo - lỗi!!"</formula>
    </cfRule>
  </conditionalFormatting>
  <conditionalFormatting sqref="D359">
    <cfRule type="cellIs" dxfId="1016" priority="545" stopIfTrue="1" operator="equal">
      <formula>"Cảnh báo - lỗi!!"</formula>
    </cfRule>
  </conditionalFormatting>
  <conditionalFormatting sqref="C359">
    <cfRule type="cellIs" dxfId="1015" priority="544" stopIfTrue="1" operator="equal">
      <formula>"Cảnh báo - lỗi!!"</formula>
    </cfRule>
  </conditionalFormatting>
  <conditionalFormatting sqref="C360">
    <cfRule type="cellIs" dxfId="1014" priority="543" stopIfTrue="1" operator="equal">
      <formula>"Cảnh báo - lỗi!!"</formula>
    </cfRule>
  </conditionalFormatting>
  <conditionalFormatting sqref="C361">
    <cfRule type="cellIs" dxfId="1013" priority="542" stopIfTrue="1" operator="equal">
      <formula>"Cảnh báo - lỗi!!"</formula>
    </cfRule>
  </conditionalFormatting>
  <conditionalFormatting sqref="D360">
    <cfRule type="cellIs" dxfId="1012" priority="541" stopIfTrue="1" operator="equal">
      <formula>"Cảnh báo - lỗi!!"</formula>
    </cfRule>
  </conditionalFormatting>
  <conditionalFormatting sqref="G361">
    <cfRule type="cellIs" dxfId="1011" priority="540" stopIfTrue="1" operator="equal">
      <formula>"Cảnh báo - lỗi!!"</formula>
    </cfRule>
  </conditionalFormatting>
  <conditionalFormatting sqref="G359">
    <cfRule type="cellIs" dxfId="1010" priority="539" stopIfTrue="1" operator="equal">
      <formula>"Cảnh báo - lỗi!!"</formula>
    </cfRule>
  </conditionalFormatting>
  <conditionalFormatting sqref="G360">
    <cfRule type="cellIs" dxfId="1009" priority="538" stopIfTrue="1" operator="equal">
      <formula>"Cảnh báo - lỗi!!"</formula>
    </cfRule>
  </conditionalFormatting>
  <conditionalFormatting sqref="I358">
    <cfRule type="cellIs" dxfId="1008" priority="537" stopIfTrue="1" operator="equal">
      <formula>"Cảnh báo - lỗi!!"</formula>
    </cfRule>
  </conditionalFormatting>
  <conditionalFormatting sqref="I356">
    <cfRule type="cellIs" dxfId="1007" priority="536" stopIfTrue="1" operator="equal">
      <formula>"Cảnh báo - lỗi!!"</formula>
    </cfRule>
  </conditionalFormatting>
  <conditionalFormatting sqref="I357">
    <cfRule type="cellIs" dxfId="1006" priority="535" stopIfTrue="1" operator="equal">
      <formula>"Cảnh báo - lỗi!!"</formula>
    </cfRule>
  </conditionalFormatting>
  <conditionalFormatting sqref="C368:G370">
    <cfRule type="cellIs" dxfId="1005" priority="534" stopIfTrue="1" operator="equal">
      <formula>"Cảnh báo - lỗi!!"</formula>
    </cfRule>
  </conditionalFormatting>
  <conditionalFormatting sqref="C365:G367">
    <cfRule type="cellIs" dxfId="1004" priority="533" stopIfTrue="1" operator="equal">
      <formula>"Cảnh báo - lỗi!!"</formula>
    </cfRule>
  </conditionalFormatting>
  <conditionalFormatting sqref="D371:E371 G371:I371">
    <cfRule type="cellIs" dxfId="1003" priority="532" stopIfTrue="1" operator="equal">
      <formula>"Cảnh báo - lỗi!!"</formula>
    </cfRule>
  </conditionalFormatting>
  <conditionalFormatting sqref="D372:E372 I372">
    <cfRule type="cellIs" dxfId="1002" priority="531" stopIfTrue="1" operator="equal">
      <formula>"Cảnh báo - lỗi!!"</formula>
    </cfRule>
  </conditionalFormatting>
  <conditionalFormatting sqref="D373:E373 G373:I373">
    <cfRule type="cellIs" dxfId="1001" priority="530" stopIfTrue="1" operator="equal">
      <formula>"Cảnh báo - lỗi!!"</formula>
    </cfRule>
  </conditionalFormatting>
  <conditionalFormatting sqref="H365:I365 H368">
    <cfRule type="cellIs" dxfId="1000" priority="529" stopIfTrue="1" operator="equal">
      <formula>"Cảnh báo - lỗi!!"</formula>
    </cfRule>
  </conditionalFormatting>
  <conditionalFormatting sqref="H366:I366 H369">
    <cfRule type="cellIs" dxfId="999" priority="528" stopIfTrue="1" operator="equal">
      <formula>"Cảnh báo - lỗi!!"</formula>
    </cfRule>
  </conditionalFormatting>
  <conditionalFormatting sqref="H367:I367 H370">
    <cfRule type="cellIs" dxfId="998" priority="527" stopIfTrue="1" operator="equal">
      <formula>"Cảnh báo - lỗi!!"</formula>
    </cfRule>
  </conditionalFormatting>
  <conditionalFormatting sqref="C371">
    <cfRule type="cellIs" dxfId="997" priority="526" stopIfTrue="1" operator="equal">
      <formula>"Cảnh báo - lỗi!!"</formula>
    </cfRule>
  </conditionalFormatting>
  <conditionalFormatting sqref="C372">
    <cfRule type="cellIs" dxfId="996" priority="525" stopIfTrue="1" operator="equal">
      <formula>"Cảnh báo - lỗi!!"</formula>
    </cfRule>
  </conditionalFormatting>
  <conditionalFormatting sqref="C373">
    <cfRule type="cellIs" dxfId="995" priority="524" stopIfTrue="1" operator="equal">
      <formula>"Cảnh báo - lỗi!!"</formula>
    </cfRule>
  </conditionalFormatting>
  <conditionalFormatting sqref="F373">
    <cfRule type="cellIs" dxfId="994" priority="523" stopIfTrue="1" operator="equal">
      <formula>"Cảnh báo - lỗi!!"</formula>
    </cfRule>
  </conditionalFormatting>
  <conditionalFormatting sqref="F371">
    <cfRule type="cellIs" dxfId="993" priority="522" stopIfTrue="1" operator="equal">
      <formula>"Cảnh báo - lỗi!!"</formula>
    </cfRule>
  </conditionalFormatting>
  <conditionalFormatting sqref="F372">
    <cfRule type="cellIs" dxfId="992" priority="521" stopIfTrue="1" operator="equal">
      <formula>"Cảnh báo - lỗi!!"</formula>
    </cfRule>
  </conditionalFormatting>
  <conditionalFormatting sqref="I370">
    <cfRule type="cellIs" dxfId="991" priority="520" stopIfTrue="1" operator="equal">
      <formula>"Cảnh báo - lỗi!!"</formula>
    </cfRule>
  </conditionalFormatting>
  <conditionalFormatting sqref="I368">
    <cfRule type="cellIs" dxfId="990" priority="519" stopIfTrue="1" operator="equal">
      <formula>"Cảnh báo - lỗi!!"</formula>
    </cfRule>
  </conditionalFormatting>
  <conditionalFormatting sqref="I369">
    <cfRule type="cellIs" dxfId="989" priority="518" stopIfTrue="1" operator="equal">
      <formula>"Cảnh báo - lỗi!!"</formula>
    </cfRule>
  </conditionalFormatting>
  <conditionalFormatting sqref="C380:G382">
    <cfRule type="cellIs" dxfId="988" priority="517" stopIfTrue="1" operator="equal">
      <formula>"Cảnh báo - lỗi!!"</formula>
    </cfRule>
  </conditionalFormatting>
  <conditionalFormatting sqref="C377:G379">
    <cfRule type="cellIs" dxfId="987" priority="516" stopIfTrue="1" operator="equal">
      <formula>"Cảnh báo - lỗi!!"</formula>
    </cfRule>
  </conditionalFormatting>
  <conditionalFormatting sqref="D383 F383:I383">
    <cfRule type="cellIs" dxfId="986" priority="515" stopIfTrue="1" operator="equal">
      <formula>"Cảnh báo - lỗi!!"</formula>
    </cfRule>
  </conditionalFormatting>
  <conditionalFormatting sqref="D384 F384:I384">
    <cfRule type="cellIs" dxfId="985" priority="514" stopIfTrue="1" operator="equal">
      <formula>"Cảnh báo - lỗi!!"</formula>
    </cfRule>
  </conditionalFormatting>
  <conditionalFormatting sqref="D385 F385:I385">
    <cfRule type="cellIs" dxfId="984" priority="513" stopIfTrue="1" operator="equal">
      <formula>"Cảnh báo - lỗi!!"</formula>
    </cfRule>
  </conditionalFormatting>
  <conditionalFormatting sqref="H377:I377 H380">
    <cfRule type="cellIs" dxfId="983" priority="512" stopIfTrue="1" operator="equal">
      <formula>"Cảnh báo - lỗi!!"</formula>
    </cfRule>
  </conditionalFormatting>
  <conditionalFormatting sqref="H378:I378 H381">
    <cfRule type="cellIs" dxfId="982" priority="511" stopIfTrue="1" operator="equal">
      <formula>"Cảnh báo - lỗi!!"</formula>
    </cfRule>
  </conditionalFormatting>
  <conditionalFormatting sqref="H379:I379 H382">
    <cfRule type="cellIs" dxfId="981" priority="510" stopIfTrue="1" operator="equal">
      <formula>"Cảnh báo - lỗi!!"</formula>
    </cfRule>
  </conditionalFormatting>
  <conditionalFormatting sqref="E385">
    <cfRule type="cellIs" dxfId="980" priority="509" stopIfTrue="1" operator="equal">
      <formula>"Cảnh báo - lỗi!!"</formula>
    </cfRule>
  </conditionalFormatting>
  <conditionalFormatting sqref="E383">
    <cfRule type="cellIs" dxfId="979" priority="508" stopIfTrue="1" operator="equal">
      <formula>"Cảnh báo - lỗi!!"</formula>
    </cfRule>
  </conditionalFormatting>
  <conditionalFormatting sqref="E384">
    <cfRule type="cellIs" dxfId="978" priority="507" stopIfTrue="1" operator="equal">
      <formula>"Cảnh báo - lỗi!!"</formula>
    </cfRule>
  </conditionalFormatting>
  <conditionalFormatting sqref="I380">
    <cfRule type="cellIs" dxfId="977" priority="506" stopIfTrue="1" operator="equal">
      <formula>"Cảnh báo - lỗi!!"</formula>
    </cfRule>
  </conditionalFormatting>
  <conditionalFormatting sqref="I381">
    <cfRule type="cellIs" dxfId="976" priority="505" stopIfTrue="1" operator="equal">
      <formula>"Cảnh báo - lỗi!!"</formula>
    </cfRule>
  </conditionalFormatting>
  <conditionalFormatting sqref="I382">
    <cfRule type="cellIs" dxfId="975" priority="504" stopIfTrue="1" operator="equal">
      <formula>"Cảnh báo - lỗi!!"</formula>
    </cfRule>
  </conditionalFormatting>
  <conditionalFormatting sqref="C392:G394">
    <cfRule type="cellIs" dxfId="974" priority="503" stopIfTrue="1" operator="equal">
      <formula>"Cảnh báo - lỗi!!"</formula>
    </cfRule>
  </conditionalFormatting>
  <conditionalFormatting sqref="C389:G391">
    <cfRule type="cellIs" dxfId="973" priority="502" stopIfTrue="1" operator="equal">
      <formula>"Cảnh báo - lỗi!!"</formula>
    </cfRule>
  </conditionalFormatting>
  <conditionalFormatting sqref="D395:I395 G397:H397 G396">
    <cfRule type="cellIs" dxfId="972" priority="501" stopIfTrue="1" operator="equal">
      <formula>"Cảnh báo - lỗi!!"</formula>
    </cfRule>
  </conditionalFormatting>
  <conditionalFormatting sqref="D396:G396 I396">
    <cfRule type="cellIs" dxfId="971" priority="500" stopIfTrue="1" operator="equal">
      <formula>"Cảnh báo - lỗi!!"</formula>
    </cfRule>
  </conditionalFormatting>
  <conditionalFormatting sqref="D397:I397">
    <cfRule type="cellIs" dxfId="970" priority="499" stopIfTrue="1" operator="equal">
      <formula>"Cảnh báo - lỗi!!"</formula>
    </cfRule>
  </conditionalFormatting>
  <conditionalFormatting sqref="H389">
    <cfRule type="cellIs" dxfId="969" priority="498" stopIfTrue="1" operator="equal">
      <formula>"Cảnh báo - lỗi!!"</formula>
    </cfRule>
  </conditionalFormatting>
  <conditionalFormatting sqref="H390">
    <cfRule type="cellIs" dxfId="968" priority="497" stopIfTrue="1" operator="equal">
      <formula>"Cảnh báo - lỗi!!"</formula>
    </cfRule>
  </conditionalFormatting>
  <conditionalFormatting sqref="H391">
    <cfRule type="cellIs" dxfId="967" priority="496" stopIfTrue="1" operator="equal">
      <formula>"Cảnh báo - lỗi!!"</formula>
    </cfRule>
  </conditionalFormatting>
  <conditionalFormatting sqref="C395">
    <cfRule type="cellIs" dxfId="966" priority="495" stopIfTrue="1" operator="equal">
      <formula>"Cảnh báo - lỗi!!"</formula>
    </cfRule>
  </conditionalFormatting>
  <conditionalFormatting sqref="C396">
    <cfRule type="cellIs" dxfId="965" priority="494" stopIfTrue="1" operator="equal">
      <formula>"Cảnh báo - lỗi!!"</formula>
    </cfRule>
  </conditionalFormatting>
  <conditionalFormatting sqref="C397">
    <cfRule type="cellIs" dxfId="964" priority="493" stopIfTrue="1" operator="equal">
      <formula>"Cảnh báo - lỗi!!"</formula>
    </cfRule>
  </conditionalFormatting>
  <conditionalFormatting sqref="I392">
    <cfRule type="cellIs" dxfId="963" priority="492" stopIfTrue="1" operator="equal">
      <formula>"Cảnh báo - lỗi!!"</formula>
    </cfRule>
  </conditionalFormatting>
  <conditionalFormatting sqref="I393">
    <cfRule type="cellIs" dxfId="962" priority="491" stopIfTrue="1" operator="equal">
      <formula>"Cảnh báo - lỗi!!"</formula>
    </cfRule>
  </conditionalFormatting>
  <conditionalFormatting sqref="I394">
    <cfRule type="cellIs" dxfId="961" priority="490" stopIfTrue="1" operator="equal">
      <formula>"Cảnh báo - lỗi!!"</formula>
    </cfRule>
  </conditionalFormatting>
  <conditionalFormatting sqref="H392:H394">
    <cfRule type="cellIs" dxfId="960" priority="489" stopIfTrue="1" operator="equal">
      <formula>"Cảnh báo - lỗi!!"</formula>
    </cfRule>
  </conditionalFormatting>
  <conditionalFormatting sqref="H393">
    <cfRule type="cellIs" dxfId="959" priority="488" stopIfTrue="1" operator="equal">
      <formula>"Cảnh báo - lỗi!!"</formula>
    </cfRule>
  </conditionalFormatting>
  <conditionalFormatting sqref="H394">
    <cfRule type="cellIs" dxfId="958" priority="487" stopIfTrue="1" operator="equal">
      <formula>"Cảnh báo - lỗi!!"</formula>
    </cfRule>
  </conditionalFormatting>
  <conditionalFormatting sqref="I389 I391">
    <cfRule type="cellIs" dxfId="957" priority="486" stopIfTrue="1" operator="equal">
      <formula>"Cảnh báo - lỗi!!"</formula>
    </cfRule>
  </conditionalFormatting>
  <conditionalFormatting sqref="I391">
    <cfRule type="cellIs" dxfId="956" priority="485" stopIfTrue="1" operator="equal">
      <formula>"Cảnh báo - lỗi!!"</formula>
    </cfRule>
  </conditionalFormatting>
  <conditionalFormatting sqref="G372:H372">
    <cfRule type="cellIs" dxfId="955" priority="484" stopIfTrue="1" operator="equal">
      <formula>"Cảnh báo - lỗi!!"</formula>
    </cfRule>
  </conditionalFormatting>
  <conditionalFormatting sqref="G372:H372">
    <cfRule type="cellIs" dxfId="954" priority="483" stopIfTrue="1" operator="equal">
      <formula>"Cảnh báo - lỗi!!"</formula>
    </cfRule>
  </conditionalFormatting>
  <conditionalFormatting sqref="C385">
    <cfRule type="cellIs" dxfId="953" priority="482" stopIfTrue="1" operator="equal">
      <formula>"Cảnh báo - lỗi!!"</formula>
    </cfRule>
  </conditionalFormatting>
  <conditionalFormatting sqref="C383">
    <cfRule type="cellIs" dxfId="952" priority="481" stopIfTrue="1" operator="equal">
      <formula>"Cảnh báo - lỗi!!"</formula>
    </cfRule>
  </conditionalFormatting>
  <conditionalFormatting sqref="C384">
    <cfRule type="cellIs" dxfId="951" priority="480" stopIfTrue="1" operator="equal">
      <formula>"Cảnh báo - lỗi!!"</formula>
    </cfRule>
  </conditionalFormatting>
  <conditionalFormatting sqref="H396">
    <cfRule type="cellIs" dxfId="950" priority="479" stopIfTrue="1" operator="equal">
      <formula>"Cảnh báo - lỗi!!"</formula>
    </cfRule>
  </conditionalFormatting>
  <conditionalFormatting sqref="H396">
    <cfRule type="cellIs" dxfId="949" priority="478" stopIfTrue="1" operator="equal">
      <formula>"Cảnh báo - lỗi!!"</formula>
    </cfRule>
  </conditionalFormatting>
  <conditionalFormatting sqref="I390">
    <cfRule type="cellIs" dxfId="948" priority="477" stopIfTrue="1" operator="equal">
      <formula>"Cảnh báo - lỗi!!"</formula>
    </cfRule>
  </conditionalFormatting>
  <conditionalFormatting sqref="I390">
    <cfRule type="cellIs" dxfId="947" priority="476" stopIfTrue="1" operator="equal">
      <formula>"Cảnh báo - lỗi!!"</formula>
    </cfRule>
  </conditionalFormatting>
  <conditionalFormatting sqref="C405:G407">
    <cfRule type="cellIs" dxfId="946" priority="475" stopIfTrue="1" operator="equal">
      <formula>"Cảnh báo - lỗi!!"</formula>
    </cfRule>
  </conditionalFormatting>
  <conditionalFormatting sqref="C402:G404">
    <cfRule type="cellIs" dxfId="945" priority="474" stopIfTrue="1" operator="equal">
      <formula>"Cảnh báo - lỗi!!"</formula>
    </cfRule>
  </conditionalFormatting>
  <conditionalFormatting sqref="H410 H408:I408">
    <cfRule type="cellIs" dxfId="944" priority="473" stopIfTrue="1" operator="equal">
      <formula>"Cảnh báo - lỗi!!"</formula>
    </cfRule>
  </conditionalFormatting>
  <conditionalFormatting sqref="I409">
    <cfRule type="cellIs" dxfId="943" priority="472" stopIfTrue="1" operator="equal">
      <formula>"Cảnh báo - lỗi!!"</formula>
    </cfRule>
  </conditionalFormatting>
  <conditionalFormatting sqref="H410:I410">
    <cfRule type="cellIs" dxfId="942" priority="471" stopIfTrue="1" operator="equal">
      <formula>"Cảnh báo - lỗi!!"</formula>
    </cfRule>
  </conditionalFormatting>
  <conditionalFormatting sqref="H402">
    <cfRule type="cellIs" dxfId="941" priority="470" stopIfTrue="1" operator="equal">
      <formula>"Cảnh báo - lỗi!!"</formula>
    </cfRule>
  </conditionalFormatting>
  <conditionalFormatting sqref="H403">
    <cfRule type="cellIs" dxfId="940" priority="469" stopIfTrue="1" operator="equal">
      <formula>"Cảnh báo - lỗi!!"</formula>
    </cfRule>
  </conditionalFormatting>
  <conditionalFormatting sqref="H404">
    <cfRule type="cellIs" dxfId="939" priority="468" stopIfTrue="1" operator="equal">
      <formula>"Cảnh báo - lỗi!!"</formula>
    </cfRule>
  </conditionalFormatting>
  <conditionalFormatting sqref="I405">
    <cfRule type="cellIs" dxfId="938" priority="467" stopIfTrue="1" operator="equal">
      <formula>"Cảnh báo - lỗi!!"</formula>
    </cfRule>
  </conditionalFormatting>
  <conditionalFormatting sqref="I406">
    <cfRule type="cellIs" dxfId="937" priority="466" stopIfTrue="1" operator="equal">
      <formula>"Cảnh báo - lỗi!!"</formula>
    </cfRule>
  </conditionalFormatting>
  <conditionalFormatting sqref="I407">
    <cfRule type="cellIs" dxfId="936" priority="465" stopIfTrue="1" operator="equal">
      <formula>"Cảnh báo - lỗi!!"</formula>
    </cfRule>
  </conditionalFormatting>
  <conditionalFormatting sqref="H405:H407">
    <cfRule type="cellIs" dxfId="935" priority="464" stopIfTrue="1" operator="equal">
      <formula>"Cảnh báo - lỗi!!"</formula>
    </cfRule>
  </conditionalFormatting>
  <conditionalFormatting sqref="H406">
    <cfRule type="cellIs" dxfId="934" priority="463" stopIfTrue="1" operator="equal">
      <formula>"Cảnh báo - lỗi!!"</formula>
    </cfRule>
  </conditionalFormatting>
  <conditionalFormatting sqref="H407">
    <cfRule type="cellIs" dxfId="933" priority="462" stopIfTrue="1" operator="equal">
      <formula>"Cảnh báo - lỗi!!"</formula>
    </cfRule>
  </conditionalFormatting>
  <conditionalFormatting sqref="I402 I404">
    <cfRule type="cellIs" dxfId="932" priority="461" stopIfTrue="1" operator="equal">
      <formula>"Cảnh báo - lỗi!!"</formula>
    </cfRule>
  </conditionalFormatting>
  <conditionalFormatting sqref="I404">
    <cfRule type="cellIs" dxfId="931" priority="460" stopIfTrue="1" operator="equal">
      <formula>"Cảnh báo - lỗi!!"</formula>
    </cfRule>
  </conditionalFormatting>
  <conditionalFormatting sqref="I403">
    <cfRule type="cellIs" dxfId="930" priority="459" stopIfTrue="1" operator="equal">
      <formula>"Cảnh báo - lỗi!!"</formula>
    </cfRule>
  </conditionalFormatting>
  <conditionalFormatting sqref="I403">
    <cfRule type="cellIs" dxfId="929" priority="458" stopIfTrue="1" operator="equal">
      <formula>"Cảnh báo - lỗi!!"</formula>
    </cfRule>
  </conditionalFormatting>
  <conditionalFormatting sqref="H409">
    <cfRule type="cellIs" dxfId="928" priority="457" stopIfTrue="1" operator="equal">
      <formula>"Cảnh báo - lỗi!!"</formula>
    </cfRule>
  </conditionalFormatting>
  <conditionalFormatting sqref="C408:D408">
    <cfRule type="cellIs" dxfId="927" priority="456" stopIfTrue="1" operator="equal">
      <formula>"Cảnh báo - lỗi!!"</formula>
    </cfRule>
  </conditionalFormatting>
  <conditionalFormatting sqref="C410:D410">
    <cfRule type="cellIs" dxfId="926" priority="455" stopIfTrue="1" operator="equal">
      <formula>"Cảnh báo - lỗi!!"</formula>
    </cfRule>
  </conditionalFormatting>
  <conditionalFormatting sqref="C409:D409">
    <cfRule type="cellIs" dxfId="925" priority="454" stopIfTrue="1" operator="equal">
      <formula>"Cảnh báo - lỗi!!"</formula>
    </cfRule>
  </conditionalFormatting>
  <conditionalFormatting sqref="C409:D409">
    <cfRule type="cellIs" dxfId="924" priority="453" stopIfTrue="1" operator="equal">
      <formula>"Cảnh báo - lỗi!!"</formula>
    </cfRule>
  </conditionalFormatting>
  <conditionalFormatting sqref="E408">
    <cfRule type="cellIs" dxfId="923" priority="452" stopIfTrue="1" operator="equal">
      <formula>"Cảnh báo - lỗi!!"</formula>
    </cfRule>
  </conditionalFormatting>
  <conditionalFormatting sqref="E410">
    <cfRule type="cellIs" dxfId="922" priority="451" stopIfTrue="1" operator="equal">
      <formula>"Cảnh báo - lỗi!!"</formula>
    </cfRule>
  </conditionalFormatting>
  <conditionalFormatting sqref="E409">
    <cfRule type="cellIs" dxfId="921" priority="450" stopIfTrue="1" operator="equal">
      <formula>"Cảnh báo - lỗi!!"</formula>
    </cfRule>
  </conditionalFormatting>
  <conditionalFormatting sqref="E409">
    <cfRule type="cellIs" dxfId="920" priority="449" stopIfTrue="1" operator="equal">
      <formula>"Cảnh báo - lỗi!!"</formula>
    </cfRule>
  </conditionalFormatting>
  <conditionalFormatting sqref="F408">
    <cfRule type="cellIs" dxfId="919" priority="448" stopIfTrue="1" operator="equal">
      <formula>"Cảnh báo - lỗi!!"</formula>
    </cfRule>
  </conditionalFormatting>
  <conditionalFormatting sqref="F410">
    <cfRule type="cellIs" dxfId="918" priority="447" stopIfTrue="1" operator="equal">
      <formula>"Cảnh báo - lỗi!!"</formula>
    </cfRule>
  </conditionalFormatting>
  <conditionalFormatting sqref="F409">
    <cfRule type="cellIs" dxfId="917" priority="446" stopIfTrue="1" operator="equal">
      <formula>"Cảnh báo - lỗi!!"</formula>
    </cfRule>
  </conditionalFormatting>
  <conditionalFormatting sqref="F409">
    <cfRule type="cellIs" dxfId="916" priority="445" stopIfTrue="1" operator="equal">
      <formula>"Cảnh báo - lỗi!!"</formula>
    </cfRule>
  </conditionalFormatting>
  <conditionalFormatting sqref="G408">
    <cfRule type="cellIs" dxfId="915" priority="444" stopIfTrue="1" operator="equal">
      <formula>"Cảnh báo - lỗi!!"</formula>
    </cfRule>
  </conditionalFormatting>
  <conditionalFormatting sqref="G410">
    <cfRule type="cellIs" dxfId="914" priority="443" stopIfTrue="1" operator="equal">
      <formula>"Cảnh báo - lỗi!!"</formula>
    </cfRule>
  </conditionalFormatting>
  <conditionalFormatting sqref="G409">
    <cfRule type="cellIs" dxfId="913" priority="442" stopIfTrue="1" operator="equal">
      <formula>"Cảnh báo - lỗi!!"</formula>
    </cfRule>
  </conditionalFormatting>
  <conditionalFormatting sqref="G409">
    <cfRule type="cellIs" dxfId="912" priority="441" stopIfTrue="1" operator="equal">
      <formula>"Cảnh báo - lỗi!!"</formula>
    </cfRule>
  </conditionalFormatting>
  <conditionalFormatting sqref="C417:G419">
    <cfRule type="cellIs" dxfId="911" priority="440" stopIfTrue="1" operator="equal">
      <formula>"Cảnh báo - lỗi!!"</formula>
    </cfRule>
  </conditionalFormatting>
  <conditionalFormatting sqref="C414:G416">
    <cfRule type="cellIs" dxfId="910" priority="439" stopIfTrue="1" operator="equal">
      <formula>"Cảnh báo - lỗi!!"</formula>
    </cfRule>
  </conditionalFormatting>
  <conditionalFormatting sqref="H422 H420:I420">
    <cfRule type="cellIs" dxfId="909" priority="438" stopIfTrue="1" operator="equal">
      <formula>"Cảnh báo - lỗi!!"</formula>
    </cfRule>
  </conditionalFormatting>
  <conditionalFormatting sqref="I421">
    <cfRule type="cellIs" dxfId="908" priority="437" stopIfTrue="1" operator="equal">
      <formula>"Cảnh báo - lỗi!!"</formula>
    </cfRule>
  </conditionalFormatting>
  <conditionalFormatting sqref="H422:I422">
    <cfRule type="cellIs" dxfId="907" priority="436" stopIfTrue="1" operator="equal">
      <formula>"Cảnh báo - lỗi!!"</formula>
    </cfRule>
  </conditionalFormatting>
  <conditionalFormatting sqref="H414">
    <cfRule type="cellIs" dxfId="906" priority="435" stopIfTrue="1" operator="equal">
      <formula>"Cảnh báo - lỗi!!"</formula>
    </cfRule>
  </conditionalFormatting>
  <conditionalFormatting sqref="H415">
    <cfRule type="cellIs" dxfId="905" priority="434" stopIfTrue="1" operator="equal">
      <formula>"Cảnh báo - lỗi!!"</formula>
    </cfRule>
  </conditionalFormatting>
  <conditionalFormatting sqref="H416">
    <cfRule type="cellIs" dxfId="904" priority="433" stopIfTrue="1" operator="equal">
      <formula>"Cảnh báo - lỗi!!"</formula>
    </cfRule>
  </conditionalFormatting>
  <conditionalFormatting sqref="I417">
    <cfRule type="cellIs" dxfId="903" priority="432" stopIfTrue="1" operator="equal">
      <formula>"Cảnh báo - lỗi!!"</formula>
    </cfRule>
  </conditionalFormatting>
  <conditionalFormatting sqref="I418">
    <cfRule type="cellIs" dxfId="902" priority="431" stopIfTrue="1" operator="equal">
      <formula>"Cảnh báo - lỗi!!"</formula>
    </cfRule>
  </conditionalFormatting>
  <conditionalFormatting sqref="I419">
    <cfRule type="cellIs" dxfId="901" priority="430" stopIfTrue="1" operator="equal">
      <formula>"Cảnh báo - lỗi!!"</formula>
    </cfRule>
  </conditionalFormatting>
  <conditionalFormatting sqref="H417:H419">
    <cfRule type="cellIs" dxfId="900" priority="429" stopIfTrue="1" operator="equal">
      <formula>"Cảnh báo - lỗi!!"</formula>
    </cfRule>
  </conditionalFormatting>
  <conditionalFormatting sqref="H418">
    <cfRule type="cellIs" dxfId="899" priority="428" stopIfTrue="1" operator="equal">
      <formula>"Cảnh báo - lỗi!!"</formula>
    </cfRule>
  </conditionalFormatting>
  <conditionalFormatting sqref="H419">
    <cfRule type="cellIs" dxfId="898" priority="427" stopIfTrue="1" operator="equal">
      <formula>"Cảnh báo - lỗi!!"</formula>
    </cfRule>
  </conditionalFormatting>
  <conditionalFormatting sqref="I414 I416">
    <cfRule type="cellIs" dxfId="897" priority="426" stopIfTrue="1" operator="equal">
      <formula>"Cảnh báo - lỗi!!"</formula>
    </cfRule>
  </conditionalFormatting>
  <conditionalFormatting sqref="I416">
    <cfRule type="cellIs" dxfId="896" priority="425" stopIfTrue="1" operator="equal">
      <formula>"Cảnh báo - lỗi!!"</formula>
    </cfRule>
  </conditionalFormatting>
  <conditionalFormatting sqref="I415">
    <cfRule type="cellIs" dxfId="895" priority="424" stopIfTrue="1" operator="equal">
      <formula>"Cảnh báo - lỗi!!"</formula>
    </cfRule>
  </conditionalFormatting>
  <conditionalFormatting sqref="I415">
    <cfRule type="cellIs" dxfId="894" priority="423" stopIfTrue="1" operator="equal">
      <formula>"Cảnh báo - lỗi!!"</formula>
    </cfRule>
  </conditionalFormatting>
  <conditionalFormatting sqref="H421">
    <cfRule type="cellIs" dxfId="893" priority="422" stopIfTrue="1" operator="equal">
      <formula>"Cảnh báo - lỗi!!"</formula>
    </cfRule>
  </conditionalFormatting>
  <conditionalFormatting sqref="C420:D420">
    <cfRule type="cellIs" dxfId="892" priority="421" stopIfTrue="1" operator="equal">
      <formula>"Cảnh báo - lỗi!!"</formula>
    </cfRule>
  </conditionalFormatting>
  <conditionalFormatting sqref="C422:D422">
    <cfRule type="cellIs" dxfId="891" priority="420" stopIfTrue="1" operator="equal">
      <formula>"Cảnh báo - lỗi!!"</formula>
    </cfRule>
  </conditionalFormatting>
  <conditionalFormatting sqref="C421:D421">
    <cfRule type="cellIs" dxfId="890" priority="419" stopIfTrue="1" operator="equal">
      <formula>"Cảnh báo - lỗi!!"</formula>
    </cfRule>
  </conditionalFormatting>
  <conditionalFormatting sqref="C421:D421">
    <cfRule type="cellIs" dxfId="889" priority="418" stopIfTrue="1" operator="equal">
      <formula>"Cảnh báo - lỗi!!"</formula>
    </cfRule>
  </conditionalFormatting>
  <conditionalFormatting sqref="E420">
    <cfRule type="cellIs" dxfId="888" priority="417" stopIfTrue="1" operator="equal">
      <formula>"Cảnh báo - lỗi!!"</formula>
    </cfRule>
  </conditionalFormatting>
  <conditionalFormatting sqref="E422">
    <cfRule type="cellIs" dxfId="887" priority="416" stopIfTrue="1" operator="equal">
      <formula>"Cảnh báo - lỗi!!"</formula>
    </cfRule>
  </conditionalFormatting>
  <conditionalFormatting sqref="E421">
    <cfRule type="cellIs" dxfId="886" priority="415" stopIfTrue="1" operator="equal">
      <formula>"Cảnh báo - lỗi!!"</formula>
    </cfRule>
  </conditionalFormatting>
  <conditionalFormatting sqref="E421">
    <cfRule type="cellIs" dxfId="885" priority="414" stopIfTrue="1" operator="equal">
      <formula>"Cảnh báo - lỗi!!"</formula>
    </cfRule>
  </conditionalFormatting>
  <conditionalFormatting sqref="F420">
    <cfRule type="cellIs" dxfId="884" priority="413" stopIfTrue="1" operator="equal">
      <formula>"Cảnh báo - lỗi!!"</formula>
    </cfRule>
  </conditionalFormatting>
  <conditionalFormatting sqref="F422">
    <cfRule type="cellIs" dxfId="883" priority="412" stopIfTrue="1" operator="equal">
      <formula>"Cảnh báo - lỗi!!"</formula>
    </cfRule>
  </conditionalFormatting>
  <conditionalFormatting sqref="F421">
    <cfRule type="cellIs" dxfId="882" priority="411" stopIfTrue="1" operator="equal">
      <formula>"Cảnh báo - lỗi!!"</formula>
    </cfRule>
  </conditionalFormatting>
  <conditionalFormatting sqref="F421">
    <cfRule type="cellIs" dxfId="881" priority="410" stopIfTrue="1" operator="equal">
      <formula>"Cảnh báo - lỗi!!"</formula>
    </cfRule>
  </conditionalFormatting>
  <conditionalFormatting sqref="G420">
    <cfRule type="cellIs" dxfId="880" priority="409" stopIfTrue="1" operator="equal">
      <formula>"Cảnh báo - lỗi!!"</formula>
    </cfRule>
  </conditionalFormatting>
  <conditionalFormatting sqref="G422">
    <cfRule type="cellIs" dxfId="879" priority="408" stopIfTrue="1" operator="equal">
      <formula>"Cảnh báo - lỗi!!"</formula>
    </cfRule>
  </conditionalFormatting>
  <conditionalFormatting sqref="G421">
    <cfRule type="cellIs" dxfId="878" priority="407" stopIfTrue="1" operator="equal">
      <formula>"Cảnh báo - lỗi!!"</formula>
    </cfRule>
  </conditionalFormatting>
  <conditionalFormatting sqref="G421">
    <cfRule type="cellIs" dxfId="877" priority="406" stopIfTrue="1" operator="equal">
      <formula>"Cảnh báo - lỗi!!"</formula>
    </cfRule>
  </conditionalFormatting>
  <conditionalFormatting sqref="C429:G431">
    <cfRule type="cellIs" dxfId="876" priority="405" stopIfTrue="1" operator="equal">
      <formula>"Cảnh báo - lỗi!!"</formula>
    </cfRule>
  </conditionalFormatting>
  <conditionalFormatting sqref="C426:G428">
    <cfRule type="cellIs" dxfId="875" priority="404" stopIfTrue="1" operator="equal">
      <formula>"Cảnh báo - lỗi!!"</formula>
    </cfRule>
  </conditionalFormatting>
  <conditionalFormatting sqref="H434 H432:I432">
    <cfRule type="cellIs" dxfId="874" priority="403" stopIfTrue="1" operator="equal">
      <formula>"Cảnh báo - lỗi!!"</formula>
    </cfRule>
  </conditionalFormatting>
  <conditionalFormatting sqref="I433">
    <cfRule type="cellIs" dxfId="873" priority="402" stopIfTrue="1" operator="equal">
      <formula>"Cảnh báo - lỗi!!"</formula>
    </cfRule>
  </conditionalFormatting>
  <conditionalFormatting sqref="H434:I434">
    <cfRule type="cellIs" dxfId="872" priority="401" stopIfTrue="1" operator="equal">
      <formula>"Cảnh báo - lỗi!!"</formula>
    </cfRule>
  </conditionalFormatting>
  <conditionalFormatting sqref="H426">
    <cfRule type="cellIs" dxfId="871" priority="400" stopIfTrue="1" operator="equal">
      <formula>"Cảnh báo - lỗi!!"</formula>
    </cfRule>
  </conditionalFormatting>
  <conditionalFormatting sqref="H427">
    <cfRule type="cellIs" dxfId="870" priority="399" stopIfTrue="1" operator="equal">
      <formula>"Cảnh báo - lỗi!!"</formula>
    </cfRule>
  </conditionalFormatting>
  <conditionalFormatting sqref="H428">
    <cfRule type="cellIs" dxfId="869" priority="398" stopIfTrue="1" operator="equal">
      <formula>"Cảnh báo - lỗi!!"</formula>
    </cfRule>
  </conditionalFormatting>
  <conditionalFormatting sqref="I429">
    <cfRule type="cellIs" dxfId="868" priority="397" stopIfTrue="1" operator="equal">
      <formula>"Cảnh báo - lỗi!!"</formula>
    </cfRule>
  </conditionalFormatting>
  <conditionalFormatting sqref="I430">
    <cfRule type="cellIs" dxfId="867" priority="396" stopIfTrue="1" operator="equal">
      <formula>"Cảnh báo - lỗi!!"</formula>
    </cfRule>
  </conditionalFormatting>
  <conditionalFormatting sqref="I431">
    <cfRule type="cellIs" dxfId="866" priority="395" stopIfTrue="1" operator="equal">
      <formula>"Cảnh báo - lỗi!!"</formula>
    </cfRule>
  </conditionalFormatting>
  <conditionalFormatting sqref="H429:H431">
    <cfRule type="cellIs" dxfId="865" priority="394" stopIfTrue="1" operator="equal">
      <formula>"Cảnh báo - lỗi!!"</formula>
    </cfRule>
  </conditionalFormatting>
  <conditionalFormatting sqref="H430">
    <cfRule type="cellIs" dxfId="864" priority="393" stopIfTrue="1" operator="equal">
      <formula>"Cảnh báo - lỗi!!"</formula>
    </cfRule>
  </conditionalFormatting>
  <conditionalFormatting sqref="H431">
    <cfRule type="cellIs" dxfId="863" priority="392" stopIfTrue="1" operator="equal">
      <formula>"Cảnh báo - lỗi!!"</formula>
    </cfRule>
  </conditionalFormatting>
  <conditionalFormatting sqref="I426 I428">
    <cfRule type="cellIs" dxfId="862" priority="391" stopIfTrue="1" operator="equal">
      <formula>"Cảnh báo - lỗi!!"</formula>
    </cfRule>
  </conditionalFormatting>
  <conditionalFormatting sqref="I428">
    <cfRule type="cellIs" dxfId="861" priority="390" stopIfTrue="1" operator="equal">
      <formula>"Cảnh báo - lỗi!!"</formula>
    </cfRule>
  </conditionalFormatting>
  <conditionalFormatting sqref="I427">
    <cfRule type="cellIs" dxfId="860" priority="389" stopIfTrue="1" operator="equal">
      <formula>"Cảnh báo - lỗi!!"</formula>
    </cfRule>
  </conditionalFormatting>
  <conditionalFormatting sqref="I427">
    <cfRule type="cellIs" dxfId="859" priority="388" stopIfTrue="1" operator="equal">
      <formula>"Cảnh báo - lỗi!!"</formula>
    </cfRule>
  </conditionalFormatting>
  <conditionalFormatting sqref="H433">
    <cfRule type="cellIs" dxfId="858" priority="387" stopIfTrue="1" operator="equal">
      <formula>"Cảnh báo - lỗi!!"</formula>
    </cfRule>
  </conditionalFormatting>
  <conditionalFormatting sqref="C432:D432">
    <cfRule type="cellIs" dxfId="857" priority="386" stopIfTrue="1" operator="equal">
      <formula>"Cảnh báo - lỗi!!"</formula>
    </cfRule>
  </conditionalFormatting>
  <conditionalFormatting sqref="C434:D434">
    <cfRule type="cellIs" dxfId="856" priority="385" stopIfTrue="1" operator="equal">
      <formula>"Cảnh báo - lỗi!!"</formula>
    </cfRule>
  </conditionalFormatting>
  <conditionalFormatting sqref="C433:D433">
    <cfRule type="cellIs" dxfId="855" priority="384" stopIfTrue="1" operator="equal">
      <formula>"Cảnh báo - lỗi!!"</formula>
    </cfRule>
  </conditionalFormatting>
  <conditionalFormatting sqref="C433:D433">
    <cfRule type="cellIs" dxfId="854" priority="383" stopIfTrue="1" operator="equal">
      <formula>"Cảnh báo - lỗi!!"</formula>
    </cfRule>
  </conditionalFormatting>
  <conditionalFormatting sqref="E432">
    <cfRule type="cellIs" dxfId="853" priority="382" stopIfTrue="1" operator="equal">
      <formula>"Cảnh báo - lỗi!!"</formula>
    </cfRule>
  </conditionalFormatting>
  <conditionalFormatting sqref="E434">
    <cfRule type="cellIs" dxfId="852" priority="381" stopIfTrue="1" operator="equal">
      <formula>"Cảnh báo - lỗi!!"</formula>
    </cfRule>
  </conditionalFormatting>
  <conditionalFormatting sqref="E433">
    <cfRule type="cellIs" dxfId="851" priority="380" stopIfTrue="1" operator="equal">
      <formula>"Cảnh báo - lỗi!!"</formula>
    </cfRule>
  </conditionalFormatting>
  <conditionalFormatting sqref="E433">
    <cfRule type="cellIs" dxfId="850" priority="379" stopIfTrue="1" operator="equal">
      <formula>"Cảnh báo - lỗi!!"</formula>
    </cfRule>
  </conditionalFormatting>
  <conditionalFormatting sqref="F432">
    <cfRule type="cellIs" dxfId="849" priority="378" stopIfTrue="1" operator="equal">
      <formula>"Cảnh báo - lỗi!!"</formula>
    </cfRule>
  </conditionalFormatting>
  <conditionalFormatting sqref="F434">
    <cfRule type="cellIs" dxfId="848" priority="377" stopIfTrue="1" operator="equal">
      <formula>"Cảnh báo - lỗi!!"</formula>
    </cfRule>
  </conditionalFormatting>
  <conditionalFormatting sqref="F433">
    <cfRule type="cellIs" dxfId="847" priority="376" stopIfTrue="1" operator="equal">
      <formula>"Cảnh báo - lỗi!!"</formula>
    </cfRule>
  </conditionalFormatting>
  <conditionalFormatting sqref="F433">
    <cfRule type="cellIs" dxfId="846" priority="375" stopIfTrue="1" operator="equal">
      <formula>"Cảnh báo - lỗi!!"</formula>
    </cfRule>
  </conditionalFormatting>
  <conditionalFormatting sqref="G432">
    <cfRule type="cellIs" dxfId="845" priority="374" stopIfTrue="1" operator="equal">
      <formula>"Cảnh báo - lỗi!!"</formula>
    </cfRule>
  </conditionalFormatting>
  <conditionalFormatting sqref="G434">
    <cfRule type="cellIs" dxfId="844" priority="373" stopIfTrue="1" operator="equal">
      <formula>"Cảnh báo - lỗi!!"</formula>
    </cfRule>
  </conditionalFormatting>
  <conditionalFormatting sqref="G433">
    <cfRule type="cellIs" dxfId="843" priority="372" stopIfTrue="1" operator="equal">
      <formula>"Cảnh báo - lỗi!!"</formula>
    </cfRule>
  </conditionalFormatting>
  <conditionalFormatting sqref="G433">
    <cfRule type="cellIs" dxfId="842" priority="371" stopIfTrue="1" operator="equal">
      <formula>"Cảnh báo - lỗi!!"</formula>
    </cfRule>
  </conditionalFormatting>
  <conditionalFormatting sqref="C441:G443">
    <cfRule type="cellIs" dxfId="841" priority="370" stopIfTrue="1" operator="equal">
      <formula>"Cảnh báo - lỗi!!"</formula>
    </cfRule>
  </conditionalFormatting>
  <conditionalFormatting sqref="C438:G440">
    <cfRule type="cellIs" dxfId="840" priority="369" stopIfTrue="1" operator="equal">
      <formula>"Cảnh báo - lỗi!!"</formula>
    </cfRule>
  </conditionalFormatting>
  <conditionalFormatting sqref="H446 H444">
    <cfRule type="cellIs" dxfId="839" priority="368" stopIfTrue="1" operator="equal">
      <formula>"Cảnh báo - lỗi!!"</formula>
    </cfRule>
  </conditionalFormatting>
  <conditionalFormatting sqref="H446">
    <cfRule type="cellIs" dxfId="838" priority="367" stopIfTrue="1" operator="equal">
      <formula>"Cảnh báo - lỗi!!"</formula>
    </cfRule>
  </conditionalFormatting>
  <conditionalFormatting sqref="H438">
    <cfRule type="cellIs" dxfId="837" priority="366" stopIfTrue="1" operator="equal">
      <formula>"Cảnh báo - lỗi!!"</formula>
    </cfRule>
  </conditionalFormatting>
  <conditionalFormatting sqref="H439">
    <cfRule type="cellIs" dxfId="836" priority="365" stopIfTrue="1" operator="equal">
      <formula>"Cảnh báo - lỗi!!"</formula>
    </cfRule>
  </conditionalFormatting>
  <conditionalFormatting sqref="H440">
    <cfRule type="cellIs" dxfId="835" priority="364" stopIfTrue="1" operator="equal">
      <formula>"Cảnh báo - lỗi!!"</formula>
    </cfRule>
  </conditionalFormatting>
  <conditionalFormatting sqref="I441">
    <cfRule type="cellIs" dxfId="834" priority="363" stopIfTrue="1" operator="equal">
      <formula>"Cảnh báo - lỗi!!"</formula>
    </cfRule>
  </conditionalFormatting>
  <conditionalFormatting sqref="I442">
    <cfRule type="cellIs" dxfId="833" priority="362" stopIfTrue="1" operator="equal">
      <formula>"Cảnh báo - lỗi!!"</formula>
    </cfRule>
  </conditionalFormatting>
  <conditionalFormatting sqref="I443">
    <cfRule type="cellIs" dxfId="832" priority="361" stopIfTrue="1" operator="equal">
      <formula>"Cảnh báo - lỗi!!"</formula>
    </cfRule>
  </conditionalFormatting>
  <conditionalFormatting sqref="H441:H443">
    <cfRule type="cellIs" dxfId="831" priority="360" stopIfTrue="1" operator="equal">
      <formula>"Cảnh báo - lỗi!!"</formula>
    </cfRule>
  </conditionalFormatting>
  <conditionalFormatting sqref="H442">
    <cfRule type="cellIs" dxfId="830" priority="359" stopIfTrue="1" operator="equal">
      <formula>"Cảnh báo - lỗi!!"</formula>
    </cfRule>
  </conditionalFormatting>
  <conditionalFormatting sqref="H443">
    <cfRule type="cellIs" dxfId="829" priority="358" stopIfTrue="1" operator="equal">
      <formula>"Cảnh báo - lỗi!!"</formula>
    </cfRule>
  </conditionalFormatting>
  <conditionalFormatting sqref="I438 I440">
    <cfRule type="cellIs" dxfId="828" priority="357" stopIfTrue="1" operator="equal">
      <formula>"Cảnh báo - lỗi!!"</formula>
    </cfRule>
  </conditionalFormatting>
  <conditionalFormatting sqref="I440">
    <cfRule type="cellIs" dxfId="827" priority="356" stopIfTrue="1" operator="equal">
      <formula>"Cảnh báo - lỗi!!"</formula>
    </cfRule>
  </conditionalFormatting>
  <conditionalFormatting sqref="I439">
    <cfRule type="cellIs" dxfId="826" priority="355" stopIfTrue="1" operator="equal">
      <formula>"Cảnh báo - lỗi!!"</formula>
    </cfRule>
  </conditionalFormatting>
  <conditionalFormatting sqref="I439">
    <cfRule type="cellIs" dxfId="825" priority="354" stopIfTrue="1" operator="equal">
      <formula>"Cảnh báo - lỗi!!"</formula>
    </cfRule>
  </conditionalFormatting>
  <conditionalFormatting sqref="H445">
    <cfRule type="cellIs" dxfId="824" priority="353" stopIfTrue="1" operator="equal">
      <formula>"Cảnh báo - lỗi!!"</formula>
    </cfRule>
  </conditionalFormatting>
  <conditionalFormatting sqref="C444:D444">
    <cfRule type="cellIs" dxfId="823" priority="352" stopIfTrue="1" operator="equal">
      <formula>"Cảnh báo - lỗi!!"</formula>
    </cfRule>
  </conditionalFormatting>
  <conditionalFormatting sqref="C446:D446">
    <cfRule type="cellIs" dxfId="822" priority="351" stopIfTrue="1" operator="equal">
      <formula>"Cảnh báo - lỗi!!"</formula>
    </cfRule>
  </conditionalFormatting>
  <conditionalFormatting sqref="C445:D445">
    <cfRule type="cellIs" dxfId="821" priority="350" stopIfTrue="1" operator="equal">
      <formula>"Cảnh báo - lỗi!!"</formula>
    </cfRule>
  </conditionalFormatting>
  <conditionalFormatting sqref="C445:D445">
    <cfRule type="cellIs" dxfId="820" priority="349" stopIfTrue="1" operator="equal">
      <formula>"Cảnh báo - lỗi!!"</formula>
    </cfRule>
  </conditionalFormatting>
  <conditionalFormatting sqref="E444">
    <cfRule type="cellIs" dxfId="819" priority="348" stopIfTrue="1" operator="equal">
      <formula>"Cảnh báo - lỗi!!"</formula>
    </cfRule>
  </conditionalFormatting>
  <conditionalFormatting sqref="E446">
    <cfRule type="cellIs" dxfId="818" priority="347" stopIfTrue="1" operator="equal">
      <formula>"Cảnh báo - lỗi!!"</formula>
    </cfRule>
  </conditionalFormatting>
  <conditionalFormatting sqref="E445">
    <cfRule type="cellIs" dxfId="817" priority="346" stopIfTrue="1" operator="equal">
      <formula>"Cảnh báo - lỗi!!"</formula>
    </cfRule>
  </conditionalFormatting>
  <conditionalFormatting sqref="E445">
    <cfRule type="cellIs" dxfId="816" priority="345" stopIfTrue="1" operator="equal">
      <formula>"Cảnh báo - lỗi!!"</formula>
    </cfRule>
  </conditionalFormatting>
  <conditionalFormatting sqref="F444">
    <cfRule type="cellIs" dxfId="815" priority="344" stopIfTrue="1" operator="equal">
      <formula>"Cảnh báo - lỗi!!"</formula>
    </cfRule>
  </conditionalFormatting>
  <conditionalFormatting sqref="F446">
    <cfRule type="cellIs" dxfId="814" priority="343" stopIfTrue="1" operator="equal">
      <formula>"Cảnh báo - lỗi!!"</formula>
    </cfRule>
  </conditionalFormatting>
  <conditionalFormatting sqref="F445">
    <cfRule type="cellIs" dxfId="813" priority="342" stopIfTrue="1" operator="equal">
      <formula>"Cảnh báo - lỗi!!"</formula>
    </cfRule>
  </conditionalFormatting>
  <conditionalFormatting sqref="F445">
    <cfRule type="cellIs" dxfId="812" priority="341" stopIfTrue="1" operator="equal">
      <formula>"Cảnh báo - lỗi!!"</formula>
    </cfRule>
  </conditionalFormatting>
  <conditionalFormatting sqref="G444">
    <cfRule type="cellIs" dxfId="811" priority="340" stopIfTrue="1" operator="equal">
      <formula>"Cảnh báo - lỗi!!"</formula>
    </cfRule>
  </conditionalFormatting>
  <conditionalFormatting sqref="G446">
    <cfRule type="cellIs" dxfId="810" priority="339" stopIfTrue="1" operator="equal">
      <formula>"Cảnh báo - lỗi!!"</formula>
    </cfRule>
  </conditionalFormatting>
  <conditionalFormatting sqref="G445">
    <cfRule type="cellIs" dxfId="809" priority="338" stopIfTrue="1" operator="equal">
      <formula>"Cảnh báo - lỗi!!"</formula>
    </cfRule>
  </conditionalFormatting>
  <conditionalFormatting sqref="G445">
    <cfRule type="cellIs" dxfId="808" priority="337" stopIfTrue="1" operator="equal">
      <formula>"Cảnh báo - lỗi!!"</formula>
    </cfRule>
  </conditionalFormatting>
  <conditionalFormatting sqref="C453:G455">
    <cfRule type="cellIs" dxfId="807" priority="336" stopIfTrue="1" operator="equal">
      <formula>"Cảnh báo - lỗi!!"</formula>
    </cfRule>
  </conditionalFormatting>
  <conditionalFormatting sqref="C450:G452">
    <cfRule type="cellIs" dxfId="806" priority="335" stopIfTrue="1" operator="equal">
      <formula>"Cảnh báo - lỗi!!"</formula>
    </cfRule>
  </conditionalFormatting>
  <conditionalFormatting sqref="I456">
    <cfRule type="cellIs" dxfId="805" priority="334" stopIfTrue="1" operator="equal">
      <formula>"Cảnh báo - lỗi!!"</formula>
    </cfRule>
  </conditionalFormatting>
  <conditionalFormatting sqref="I457">
    <cfRule type="cellIs" dxfId="804" priority="333" stopIfTrue="1" operator="equal">
      <formula>"Cảnh báo - lỗi!!"</formula>
    </cfRule>
  </conditionalFormatting>
  <conditionalFormatting sqref="I458">
    <cfRule type="cellIs" dxfId="803" priority="332" stopIfTrue="1" operator="equal">
      <formula>"Cảnh báo - lỗi!!"</formula>
    </cfRule>
  </conditionalFormatting>
  <conditionalFormatting sqref="H450">
    <cfRule type="cellIs" dxfId="802" priority="331" stopIfTrue="1" operator="equal">
      <formula>"Cảnh báo - lỗi!!"</formula>
    </cfRule>
  </conditionalFormatting>
  <conditionalFormatting sqref="H451">
    <cfRule type="cellIs" dxfId="801" priority="330" stopIfTrue="1" operator="equal">
      <formula>"Cảnh báo - lỗi!!"</formula>
    </cfRule>
  </conditionalFormatting>
  <conditionalFormatting sqref="H452">
    <cfRule type="cellIs" dxfId="800" priority="329" stopIfTrue="1" operator="equal">
      <formula>"Cảnh báo - lỗi!!"</formula>
    </cfRule>
  </conditionalFormatting>
  <conditionalFormatting sqref="I453">
    <cfRule type="cellIs" dxfId="799" priority="328" stopIfTrue="1" operator="equal">
      <formula>"Cảnh báo - lỗi!!"</formula>
    </cfRule>
  </conditionalFormatting>
  <conditionalFormatting sqref="I454">
    <cfRule type="cellIs" dxfId="798" priority="327" stopIfTrue="1" operator="equal">
      <formula>"Cảnh báo - lỗi!!"</formula>
    </cfRule>
  </conditionalFormatting>
  <conditionalFormatting sqref="I455">
    <cfRule type="cellIs" dxfId="797" priority="326" stopIfTrue="1" operator="equal">
      <formula>"Cảnh báo - lỗi!!"</formula>
    </cfRule>
  </conditionalFormatting>
  <conditionalFormatting sqref="I450 I452">
    <cfRule type="cellIs" dxfId="796" priority="325" stopIfTrue="1" operator="equal">
      <formula>"Cảnh báo - lỗi!!"</formula>
    </cfRule>
  </conditionalFormatting>
  <conditionalFormatting sqref="I452">
    <cfRule type="cellIs" dxfId="795" priority="324" stopIfTrue="1" operator="equal">
      <formula>"Cảnh báo - lỗi!!"</formula>
    </cfRule>
  </conditionalFormatting>
  <conditionalFormatting sqref="I451">
    <cfRule type="cellIs" dxfId="794" priority="323" stopIfTrue="1" operator="equal">
      <formula>"Cảnh báo - lỗi!!"</formula>
    </cfRule>
  </conditionalFormatting>
  <conditionalFormatting sqref="I451">
    <cfRule type="cellIs" dxfId="793" priority="322" stopIfTrue="1" operator="equal">
      <formula>"Cảnh báo - lỗi!!"</formula>
    </cfRule>
  </conditionalFormatting>
  <conditionalFormatting sqref="E456">
    <cfRule type="cellIs" dxfId="792" priority="321" stopIfTrue="1" operator="equal">
      <formula>"Cảnh báo - lỗi!!"</formula>
    </cfRule>
  </conditionalFormatting>
  <conditionalFormatting sqref="E458">
    <cfRule type="cellIs" dxfId="791" priority="320" stopIfTrue="1" operator="equal">
      <formula>"Cảnh báo - lỗi!!"</formula>
    </cfRule>
  </conditionalFormatting>
  <conditionalFormatting sqref="E457">
    <cfRule type="cellIs" dxfId="790" priority="319" stopIfTrue="1" operator="equal">
      <formula>"Cảnh báo - lỗi!!"</formula>
    </cfRule>
  </conditionalFormatting>
  <conditionalFormatting sqref="E457">
    <cfRule type="cellIs" dxfId="789" priority="318" stopIfTrue="1" operator="equal">
      <formula>"Cảnh báo - lỗi!!"</formula>
    </cfRule>
  </conditionalFormatting>
  <conditionalFormatting sqref="G456">
    <cfRule type="cellIs" dxfId="788" priority="317" stopIfTrue="1" operator="equal">
      <formula>"Cảnh báo - lỗi!!"</formula>
    </cfRule>
  </conditionalFormatting>
  <conditionalFormatting sqref="G458">
    <cfRule type="cellIs" dxfId="787" priority="316" stopIfTrue="1" operator="equal">
      <formula>"Cảnh báo - lỗi!!"</formula>
    </cfRule>
  </conditionalFormatting>
  <conditionalFormatting sqref="G457">
    <cfRule type="cellIs" dxfId="786" priority="315" stopIfTrue="1" operator="equal">
      <formula>"Cảnh báo - lỗi!!"</formula>
    </cfRule>
  </conditionalFormatting>
  <conditionalFormatting sqref="G457">
    <cfRule type="cellIs" dxfId="785" priority="314" stopIfTrue="1" operator="equal">
      <formula>"Cảnh báo - lỗi!!"</formula>
    </cfRule>
  </conditionalFormatting>
  <conditionalFormatting sqref="C456">
    <cfRule type="cellIs" dxfId="784" priority="313" stopIfTrue="1" operator="equal">
      <formula>"Cảnh báo - lỗi!!"</formula>
    </cfRule>
  </conditionalFormatting>
  <conditionalFormatting sqref="C458">
    <cfRule type="cellIs" dxfId="783" priority="312" stopIfTrue="1" operator="equal">
      <formula>"Cảnh báo - lỗi!!"</formula>
    </cfRule>
  </conditionalFormatting>
  <conditionalFormatting sqref="C457">
    <cfRule type="cellIs" dxfId="782" priority="311" stopIfTrue="1" operator="equal">
      <formula>"Cảnh báo - lỗi!!"</formula>
    </cfRule>
  </conditionalFormatting>
  <conditionalFormatting sqref="C457">
    <cfRule type="cellIs" dxfId="781" priority="310" stopIfTrue="1" operator="equal">
      <formula>"Cảnh báo - lỗi!!"</formula>
    </cfRule>
  </conditionalFormatting>
  <conditionalFormatting sqref="I444">
    <cfRule type="cellIs" dxfId="780" priority="309" stopIfTrue="1" operator="equal">
      <formula>"Cảnh báo - lỗi!!"</formula>
    </cfRule>
  </conditionalFormatting>
  <conditionalFormatting sqref="I445">
    <cfRule type="cellIs" dxfId="779" priority="308" stopIfTrue="1" operator="equal">
      <formula>"Cảnh báo - lỗi!!"</formula>
    </cfRule>
  </conditionalFormatting>
  <conditionalFormatting sqref="I446">
    <cfRule type="cellIs" dxfId="778" priority="307" stopIfTrue="1" operator="equal">
      <formula>"Cảnh báo - lỗi!!"</formula>
    </cfRule>
  </conditionalFormatting>
  <conditionalFormatting sqref="F456">
    <cfRule type="cellIs" dxfId="777" priority="306" stopIfTrue="1" operator="equal">
      <formula>"Cảnh báo - lỗi!!"</formula>
    </cfRule>
  </conditionalFormatting>
  <conditionalFormatting sqref="F457">
    <cfRule type="cellIs" dxfId="776" priority="305" stopIfTrue="1" operator="equal">
      <formula>"Cảnh báo - lỗi!!"</formula>
    </cfRule>
  </conditionalFormatting>
  <conditionalFormatting sqref="F458">
    <cfRule type="cellIs" dxfId="775" priority="304" stopIfTrue="1" operator="equal">
      <formula>"Cảnh báo - lỗi!!"</formula>
    </cfRule>
  </conditionalFormatting>
  <conditionalFormatting sqref="D456">
    <cfRule type="cellIs" dxfId="774" priority="303" stopIfTrue="1" operator="equal">
      <formula>"Cảnh báo - lỗi!!"</formula>
    </cfRule>
  </conditionalFormatting>
  <conditionalFormatting sqref="D457">
    <cfRule type="cellIs" dxfId="773" priority="302" stopIfTrue="1" operator="equal">
      <formula>"Cảnh báo - lỗi!!"</formula>
    </cfRule>
  </conditionalFormatting>
  <conditionalFormatting sqref="D458">
    <cfRule type="cellIs" dxfId="772" priority="301" stopIfTrue="1" operator="equal">
      <formula>"Cảnh báo - lỗi!!"</formula>
    </cfRule>
  </conditionalFormatting>
  <conditionalFormatting sqref="H453">
    <cfRule type="cellIs" dxfId="771" priority="300" stopIfTrue="1" operator="equal">
      <formula>"Cảnh báo - lỗi!!"</formula>
    </cfRule>
  </conditionalFormatting>
  <conditionalFormatting sqref="H454">
    <cfRule type="cellIs" dxfId="770" priority="299" stopIfTrue="1" operator="equal">
      <formula>"Cảnh báo - lỗi!!"</formula>
    </cfRule>
  </conditionalFormatting>
  <conditionalFormatting sqref="H455">
    <cfRule type="cellIs" dxfId="769" priority="298" stopIfTrue="1" operator="equal">
      <formula>"Cảnh báo - lỗi!!"</formula>
    </cfRule>
  </conditionalFormatting>
  <conditionalFormatting sqref="H456">
    <cfRule type="cellIs" dxfId="768" priority="297" stopIfTrue="1" operator="equal">
      <formula>"Cảnh báo - lỗi!!"</formula>
    </cfRule>
  </conditionalFormatting>
  <conditionalFormatting sqref="H457">
    <cfRule type="cellIs" dxfId="767" priority="296" stopIfTrue="1" operator="equal">
      <formula>"Cảnh báo - lỗi!!"</formula>
    </cfRule>
  </conditionalFormatting>
  <conditionalFormatting sqref="H458">
    <cfRule type="cellIs" dxfId="766" priority="295" stopIfTrue="1" operator="equal">
      <formula>"Cảnh báo - lỗi!!"</formula>
    </cfRule>
  </conditionalFormatting>
  <conditionalFormatting sqref="C465:G467">
    <cfRule type="cellIs" dxfId="765" priority="294" stopIfTrue="1" operator="equal">
      <formula>"Cảnh báo - lỗi!!"</formula>
    </cfRule>
  </conditionalFormatting>
  <conditionalFormatting sqref="C462:G464">
    <cfRule type="cellIs" dxfId="764" priority="293" stopIfTrue="1" operator="equal">
      <formula>"Cảnh báo - lỗi!!"</formula>
    </cfRule>
  </conditionalFormatting>
  <conditionalFormatting sqref="I468">
    <cfRule type="cellIs" dxfId="763" priority="292" stopIfTrue="1" operator="equal">
      <formula>"Cảnh báo - lỗi!!"</formula>
    </cfRule>
  </conditionalFormatting>
  <conditionalFormatting sqref="I469">
    <cfRule type="cellIs" dxfId="762" priority="291" stopIfTrue="1" operator="equal">
      <formula>"Cảnh báo - lỗi!!"</formula>
    </cfRule>
  </conditionalFormatting>
  <conditionalFormatting sqref="I470">
    <cfRule type="cellIs" dxfId="761" priority="290" stopIfTrue="1" operator="equal">
      <formula>"Cảnh báo - lỗi!!"</formula>
    </cfRule>
  </conditionalFormatting>
  <conditionalFormatting sqref="H462">
    <cfRule type="cellIs" dxfId="760" priority="289" stopIfTrue="1" operator="equal">
      <formula>"Cảnh báo - lỗi!!"</formula>
    </cfRule>
  </conditionalFormatting>
  <conditionalFormatting sqref="H463">
    <cfRule type="cellIs" dxfId="759" priority="288" stopIfTrue="1" operator="equal">
      <formula>"Cảnh báo - lỗi!!"</formula>
    </cfRule>
  </conditionalFormatting>
  <conditionalFormatting sqref="H464">
    <cfRule type="cellIs" dxfId="758" priority="287" stopIfTrue="1" operator="equal">
      <formula>"Cảnh báo - lỗi!!"</formula>
    </cfRule>
  </conditionalFormatting>
  <conditionalFormatting sqref="I465">
    <cfRule type="cellIs" dxfId="757" priority="286" stopIfTrue="1" operator="equal">
      <formula>"Cảnh báo - lỗi!!"</formula>
    </cfRule>
  </conditionalFormatting>
  <conditionalFormatting sqref="I466">
    <cfRule type="cellIs" dxfId="756" priority="285" stopIfTrue="1" operator="equal">
      <formula>"Cảnh báo - lỗi!!"</formula>
    </cfRule>
  </conditionalFormatting>
  <conditionalFormatting sqref="I467">
    <cfRule type="cellIs" dxfId="755" priority="284" stopIfTrue="1" operator="equal">
      <formula>"Cảnh báo - lỗi!!"</formula>
    </cfRule>
  </conditionalFormatting>
  <conditionalFormatting sqref="E468">
    <cfRule type="cellIs" dxfId="754" priority="283" stopIfTrue="1" operator="equal">
      <formula>"Cảnh báo - lỗi!!"</formula>
    </cfRule>
  </conditionalFormatting>
  <conditionalFormatting sqref="E470">
    <cfRule type="cellIs" dxfId="753" priority="282" stopIfTrue="1" operator="equal">
      <formula>"Cảnh báo - lỗi!!"</formula>
    </cfRule>
  </conditionalFormatting>
  <conditionalFormatting sqref="E469">
    <cfRule type="cellIs" dxfId="752" priority="281" stopIfTrue="1" operator="equal">
      <formula>"Cảnh báo - lỗi!!"</formula>
    </cfRule>
  </conditionalFormatting>
  <conditionalFormatting sqref="E469">
    <cfRule type="cellIs" dxfId="751" priority="280" stopIfTrue="1" operator="equal">
      <formula>"Cảnh báo - lỗi!!"</formula>
    </cfRule>
  </conditionalFormatting>
  <conditionalFormatting sqref="G468">
    <cfRule type="cellIs" dxfId="750" priority="279" stopIfTrue="1" operator="equal">
      <formula>"Cảnh báo - lỗi!!"</formula>
    </cfRule>
  </conditionalFormatting>
  <conditionalFormatting sqref="G470">
    <cfRule type="cellIs" dxfId="749" priority="278" stopIfTrue="1" operator="equal">
      <formula>"Cảnh báo - lỗi!!"</formula>
    </cfRule>
  </conditionalFormatting>
  <conditionalFormatting sqref="G469">
    <cfRule type="cellIs" dxfId="748" priority="277" stopIfTrue="1" operator="equal">
      <formula>"Cảnh báo - lỗi!!"</formula>
    </cfRule>
  </conditionalFormatting>
  <conditionalFormatting sqref="G469">
    <cfRule type="cellIs" dxfId="747" priority="276" stopIfTrue="1" operator="equal">
      <formula>"Cảnh báo - lỗi!!"</formula>
    </cfRule>
  </conditionalFormatting>
  <conditionalFormatting sqref="C468">
    <cfRule type="cellIs" dxfId="746" priority="275" stopIfTrue="1" operator="equal">
      <formula>"Cảnh báo - lỗi!!"</formula>
    </cfRule>
  </conditionalFormatting>
  <conditionalFormatting sqref="C470">
    <cfRule type="cellIs" dxfId="745" priority="274" stopIfTrue="1" operator="equal">
      <formula>"Cảnh báo - lỗi!!"</formula>
    </cfRule>
  </conditionalFormatting>
  <conditionalFormatting sqref="C469">
    <cfRule type="cellIs" dxfId="744" priority="273" stopIfTrue="1" operator="equal">
      <formula>"Cảnh báo - lỗi!!"</formula>
    </cfRule>
  </conditionalFormatting>
  <conditionalFormatting sqref="C469">
    <cfRule type="cellIs" dxfId="743" priority="272" stopIfTrue="1" operator="equal">
      <formula>"Cảnh báo - lỗi!!"</formula>
    </cfRule>
  </conditionalFormatting>
  <conditionalFormatting sqref="F468">
    <cfRule type="cellIs" dxfId="742" priority="271" stopIfTrue="1" operator="equal">
      <formula>"Cảnh báo - lỗi!!"</formula>
    </cfRule>
  </conditionalFormatting>
  <conditionalFormatting sqref="F469">
    <cfRule type="cellIs" dxfId="741" priority="270" stopIfTrue="1" operator="equal">
      <formula>"Cảnh báo - lỗi!!"</formula>
    </cfRule>
  </conditionalFormatting>
  <conditionalFormatting sqref="F470">
    <cfRule type="cellIs" dxfId="740" priority="269" stopIfTrue="1" operator="equal">
      <formula>"Cảnh báo - lỗi!!"</formula>
    </cfRule>
  </conditionalFormatting>
  <conditionalFormatting sqref="D468">
    <cfRule type="cellIs" dxfId="739" priority="268" stopIfTrue="1" operator="equal">
      <formula>"Cảnh báo - lỗi!!"</formula>
    </cfRule>
  </conditionalFormatting>
  <conditionalFormatting sqref="D469">
    <cfRule type="cellIs" dxfId="738" priority="267" stopIfTrue="1" operator="equal">
      <formula>"Cảnh báo - lỗi!!"</formula>
    </cfRule>
  </conditionalFormatting>
  <conditionalFormatting sqref="D470">
    <cfRule type="cellIs" dxfId="737" priority="266" stopIfTrue="1" operator="equal">
      <formula>"Cảnh báo - lỗi!!"</formula>
    </cfRule>
  </conditionalFormatting>
  <conditionalFormatting sqref="H465">
    <cfRule type="cellIs" dxfId="736" priority="265" stopIfTrue="1" operator="equal">
      <formula>"Cảnh báo - lỗi!!"</formula>
    </cfRule>
  </conditionalFormatting>
  <conditionalFormatting sqref="H466">
    <cfRule type="cellIs" dxfId="735" priority="264" stopIfTrue="1" operator="equal">
      <formula>"Cảnh báo - lỗi!!"</formula>
    </cfRule>
  </conditionalFormatting>
  <conditionalFormatting sqref="H467">
    <cfRule type="cellIs" dxfId="734" priority="263" stopIfTrue="1" operator="equal">
      <formula>"Cảnh báo - lỗi!!"</formula>
    </cfRule>
  </conditionalFormatting>
  <conditionalFormatting sqref="H468">
    <cfRule type="cellIs" dxfId="733" priority="262" stopIfTrue="1" operator="equal">
      <formula>"Cảnh báo - lỗi!!"</formula>
    </cfRule>
  </conditionalFormatting>
  <conditionalFormatting sqref="H469">
    <cfRule type="cellIs" dxfId="732" priority="261" stopIfTrue="1" operator="equal">
      <formula>"Cảnh báo - lỗi!!"</formula>
    </cfRule>
  </conditionalFormatting>
  <conditionalFormatting sqref="H470">
    <cfRule type="cellIs" dxfId="731" priority="260" stopIfTrue="1" operator="equal">
      <formula>"Cảnh báo - lỗi!!"</formula>
    </cfRule>
  </conditionalFormatting>
  <conditionalFormatting sqref="I462">
    <cfRule type="cellIs" dxfId="730" priority="259" stopIfTrue="1" operator="equal">
      <formula>"Cảnh báo - lỗi!!"</formula>
    </cfRule>
  </conditionalFormatting>
  <conditionalFormatting sqref="I463">
    <cfRule type="cellIs" dxfId="729" priority="258" stopIfTrue="1" operator="equal">
      <formula>"Cảnh báo - lỗi!!"</formula>
    </cfRule>
  </conditionalFormatting>
  <conditionalFormatting sqref="I464">
    <cfRule type="cellIs" dxfId="728" priority="257" stopIfTrue="1" operator="equal">
      <formula>"Cảnh báo - lỗi!!"</formula>
    </cfRule>
  </conditionalFormatting>
  <conditionalFormatting sqref="C477:G479">
    <cfRule type="cellIs" dxfId="727" priority="256" stopIfTrue="1" operator="equal">
      <formula>"Cảnh báo - lỗi!!"</formula>
    </cfRule>
  </conditionalFormatting>
  <conditionalFormatting sqref="C474:G476">
    <cfRule type="cellIs" dxfId="726" priority="255" stopIfTrue="1" operator="equal">
      <formula>"Cảnh báo - lỗi!!"</formula>
    </cfRule>
  </conditionalFormatting>
  <conditionalFormatting sqref="I480">
    <cfRule type="cellIs" dxfId="725" priority="254" stopIfTrue="1" operator="equal">
      <formula>"Cảnh báo - lỗi!!"</formula>
    </cfRule>
  </conditionalFormatting>
  <conditionalFormatting sqref="I481">
    <cfRule type="cellIs" dxfId="724" priority="253" stopIfTrue="1" operator="equal">
      <formula>"Cảnh báo - lỗi!!"</formula>
    </cfRule>
  </conditionalFormatting>
  <conditionalFormatting sqref="I482">
    <cfRule type="cellIs" dxfId="723" priority="252" stopIfTrue="1" operator="equal">
      <formula>"Cảnh báo - lỗi!!"</formula>
    </cfRule>
  </conditionalFormatting>
  <conditionalFormatting sqref="H474">
    <cfRule type="cellIs" dxfId="722" priority="251" stopIfTrue="1" operator="equal">
      <formula>"Cảnh báo - lỗi!!"</formula>
    </cfRule>
  </conditionalFormatting>
  <conditionalFormatting sqref="H475">
    <cfRule type="cellIs" dxfId="721" priority="250" stopIfTrue="1" operator="equal">
      <formula>"Cảnh báo - lỗi!!"</formula>
    </cfRule>
  </conditionalFormatting>
  <conditionalFormatting sqref="H476">
    <cfRule type="cellIs" dxfId="720" priority="249" stopIfTrue="1" operator="equal">
      <formula>"Cảnh báo - lỗi!!"</formula>
    </cfRule>
  </conditionalFormatting>
  <conditionalFormatting sqref="I477">
    <cfRule type="cellIs" dxfId="719" priority="248" stopIfTrue="1" operator="equal">
      <formula>"Cảnh báo - lỗi!!"</formula>
    </cfRule>
  </conditionalFormatting>
  <conditionalFormatting sqref="I478">
    <cfRule type="cellIs" dxfId="718" priority="247" stopIfTrue="1" operator="equal">
      <formula>"Cảnh báo - lỗi!!"</formula>
    </cfRule>
  </conditionalFormatting>
  <conditionalFormatting sqref="I479">
    <cfRule type="cellIs" dxfId="717" priority="246" stopIfTrue="1" operator="equal">
      <formula>"Cảnh báo - lỗi!!"</formula>
    </cfRule>
  </conditionalFormatting>
  <conditionalFormatting sqref="H477">
    <cfRule type="cellIs" dxfId="716" priority="245" stopIfTrue="1" operator="equal">
      <formula>"Cảnh báo - lỗi!!"</formula>
    </cfRule>
  </conditionalFormatting>
  <conditionalFormatting sqref="H478">
    <cfRule type="cellIs" dxfId="715" priority="244" stopIfTrue="1" operator="equal">
      <formula>"Cảnh báo - lỗi!!"</formula>
    </cfRule>
  </conditionalFormatting>
  <conditionalFormatting sqref="H479">
    <cfRule type="cellIs" dxfId="714" priority="243" stopIfTrue="1" operator="equal">
      <formula>"Cảnh báo - lỗi!!"</formula>
    </cfRule>
  </conditionalFormatting>
  <conditionalFormatting sqref="I474">
    <cfRule type="cellIs" dxfId="713" priority="242" stopIfTrue="1" operator="equal">
      <formula>"Cảnh báo - lỗi!!"</formula>
    </cfRule>
  </conditionalFormatting>
  <conditionalFormatting sqref="I475">
    <cfRule type="cellIs" dxfId="712" priority="241" stopIfTrue="1" operator="equal">
      <formula>"Cảnh báo - lỗi!!"</formula>
    </cfRule>
  </conditionalFormatting>
  <conditionalFormatting sqref="I476">
    <cfRule type="cellIs" dxfId="711" priority="240" stopIfTrue="1" operator="equal">
      <formula>"Cảnh báo - lỗi!!"</formula>
    </cfRule>
  </conditionalFormatting>
  <conditionalFormatting sqref="F480">
    <cfRule type="cellIs" dxfId="710" priority="239" stopIfTrue="1" operator="equal">
      <formula>"Cảnh báo - lỗi!!"</formula>
    </cfRule>
  </conditionalFormatting>
  <conditionalFormatting sqref="F481">
    <cfRule type="cellIs" dxfId="709" priority="238" stopIfTrue="1" operator="equal">
      <formula>"Cảnh báo - lỗi!!"</formula>
    </cfRule>
  </conditionalFormatting>
  <conditionalFormatting sqref="F482">
    <cfRule type="cellIs" dxfId="708" priority="237" stopIfTrue="1" operator="equal">
      <formula>"Cảnh báo - lỗi!!"</formula>
    </cfRule>
  </conditionalFormatting>
  <conditionalFormatting sqref="E480">
    <cfRule type="cellIs" dxfId="707" priority="236" stopIfTrue="1" operator="equal">
      <formula>"Cảnh báo - lỗi!!"</formula>
    </cfRule>
  </conditionalFormatting>
  <conditionalFormatting sqref="E482">
    <cfRule type="cellIs" dxfId="706" priority="235" stopIfTrue="1" operator="equal">
      <formula>"Cảnh báo - lỗi!!"</formula>
    </cfRule>
  </conditionalFormatting>
  <conditionalFormatting sqref="E481">
    <cfRule type="cellIs" dxfId="705" priority="234" stopIfTrue="1" operator="equal">
      <formula>"Cảnh báo - lỗi!!"</formula>
    </cfRule>
  </conditionalFormatting>
  <conditionalFormatting sqref="E481">
    <cfRule type="cellIs" dxfId="704" priority="233" stopIfTrue="1" operator="equal">
      <formula>"Cảnh báo - lỗi!!"</formula>
    </cfRule>
  </conditionalFormatting>
  <conditionalFormatting sqref="C480">
    <cfRule type="cellIs" dxfId="703" priority="232" stopIfTrue="1" operator="equal">
      <formula>"Cảnh báo - lỗi!!"</formula>
    </cfRule>
  </conditionalFormatting>
  <conditionalFormatting sqref="C482">
    <cfRule type="cellIs" dxfId="702" priority="231" stopIfTrue="1" operator="equal">
      <formula>"Cảnh báo - lỗi!!"</formula>
    </cfRule>
  </conditionalFormatting>
  <conditionalFormatting sqref="C481">
    <cfRule type="cellIs" dxfId="701" priority="230" stopIfTrue="1" operator="equal">
      <formula>"Cảnh báo - lỗi!!"</formula>
    </cfRule>
  </conditionalFormatting>
  <conditionalFormatting sqref="C481">
    <cfRule type="cellIs" dxfId="700" priority="229" stopIfTrue="1" operator="equal">
      <formula>"Cảnh báo - lỗi!!"</formula>
    </cfRule>
  </conditionalFormatting>
  <conditionalFormatting sqref="D480">
    <cfRule type="cellIs" dxfId="699" priority="228" stopIfTrue="1" operator="equal">
      <formula>"Cảnh báo - lỗi!!"</formula>
    </cfRule>
  </conditionalFormatting>
  <conditionalFormatting sqref="D481">
    <cfRule type="cellIs" dxfId="698" priority="227" stopIfTrue="1" operator="equal">
      <formula>"Cảnh báo - lỗi!!"</formula>
    </cfRule>
  </conditionalFormatting>
  <conditionalFormatting sqref="D482">
    <cfRule type="cellIs" dxfId="697" priority="226" stopIfTrue="1" operator="equal">
      <formula>"Cảnh báo - lỗi!!"</formula>
    </cfRule>
  </conditionalFormatting>
  <conditionalFormatting sqref="H480">
    <cfRule type="cellIs" dxfId="696" priority="225" stopIfTrue="1" operator="equal">
      <formula>"Cảnh báo - lỗi!!"</formula>
    </cfRule>
  </conditionalFormatting>
  <conditionalFormatting sqref="H481">
    <cfRule type="cellIs" dxfId="695" priority="224" stopIfTrue="1" operator="equal">
      <formula>"Cảnh báo - lỗi!!"</formula>
    </cfRule>
  </conditionalFormatting>
  <conditionalFormatting sqref="H482">
    <cfRule type="cellIs" dxfId="694" priority="223" stopIfTrue="1" operator="equal">
      <formula>"Cảnh báo - lỗi!!"</formula>
    </cfRule>
  </conditionalFormatting>
  <conditionalFormatting sqref="C489:G491">
    <cfRule type="cellIs" dxfId="693" priority="222" stopIfTrue="1" operator="equal">
      <formula>"Cảnh báo - lỗi!!"</formula>
    </cfRule>
  </conditionalFormatting>
  <conditionalFormatting sqref="C486:G488">
    <cfRule type="cellIs" dxfId="692" priority="221" stopIfTrue="1" operator="equal">
      <formula>"Cảnh báo - lỗi!!"</formula>
    </cfRule>
  </conditionalFormatting>
  <conditionalFormatting sqref="I492">
    <cfRule type="cellIs" dxfId="691" priority="220" stopIfTrue="1" operator="equal">
      <formula>"Cảnh báo - lỗi!!"</formula>
    </cfRule>
  </conditionalFormatting>
  <conditionalFormatting sqref="I493">
    <cfRule type="cellIs" dxfId="690" priority="219" stopIfTrue="1" operator="equal">
      <formula>"Cảnh báo - lỗi!!"</formula>
    </cfRule>
  </conditionalFormatting>
  <conditionalFormatting sqref="I494">
    <cfRule type="cellIs" dxfId="689" priority="218" stopIfTrue="1" operator="equal">
      <formula>"Cảnh báo - lỗi!!"</formula>
    </cfRule>
  </conditionalFormatting>
  <conditionalFormatting sqref="H486">
    <cfRule type="cellIs" dxfId="688" priority="217" stopIfTrue="1" operator="equal">
      <formula>"Cảnh báo - lỗi!!"</formula>
    </cfRule>
  </conditionalFormatting>
  <conditionalFormatting sqref="H487">
    <cfRule type="cellIs" dxfId="687" priority="216" stopIfTrue="1" operator="equal">
      <formula>"Cảnh báo - lỗi!!"</formula>
    </cfRule>
  </conditionalFormatting>
  <conditionalFormatting sqref="H488">
    <cfRule type="cellIs" dxfId="686" priority="215" stopIfTrue="1" operator="equal">
      <formula>"Cảnh báo - lỗi!!"</formula>
    </cfRule>
  </conditionalFormatting>
  <conditionalFormatting sqref="I489">
    <cfRule type="cellIs" dxfId="685" priority="214" stopIfTrue="1" operator="equal">
      <formula>"Cảnh báo - lỗi!!"</formula>
    </cfRule>
  </conditionalFormatting>
  <conditionalFormatting sqref="I490">
    <cfRule type="cellIs" dxfId="684" priority="213" stopIfTrue="1" operator="equal">
      <formula>"Cảnh báo - lỗi!!"</formula>
    </cfRule>
  </conditionalFormatting>
  <conditionalFormatting sqref="I491">
    <cfRule type="cellIs" dxfId="683" priority="212" stopIfTrue="1" operator="equal">
      <formula>"Cảnh báo - lỗi!!"</formula>
    </cfRule>
  </conditionalFormatting>
  <conditionalFormatting sqref="H489">
    <cfRule type="cellIs" dxfId="682" priority="211" stopIfTrue="1" operator="equal">
      <formula>"Cảnh báo - lỗi!!"</formula>
    </cfRule>
  </conditionalFormatting>
  <conditionalFormatting sqref="H490">
    <cfRule type="cellIs" dxfId="681" priority="210" stopIfTrue="1" operator="equal">
      <formula>"Cảnh báo - lỗi!!"</formula>
    </cfRule>
  </conditionalFormatting>
  <conditionalFormatting sqref="H491">
    <cfRule type="cellIs" dxfId="680" priority="209" stopIfTrue="1" operator="equal">
      <formula>"Cảnh báo - lỗi!!"</formula>
    </cfRule>
  </conditionalFormatting>
  <conditionalFormatting sqref="I486">
    <cfRule type="cellIs" dxfId="679" priority="208" stopIfTrue="1" operator="equal">
      <formula>"Cảnh báo - lỗi!!"</formula>
    </cfRule>
  </conditionalFormatting>
  <conditionalFormatting sqref="I487">
    <cfRule type="cellIs" dxfId="678" priority="207" stopIfTrue="1" operator="equal">
      <formula>"Cảnh báo - lỗi!!"</formula>
    </cfRule>
  </conditionalFormatting>
  <conditionalFormatting sqref="I488">
    <cfRule type="cellIs" dxfId="677" priority="206" stopIfTrue="1" operator="equal">
      <formula>"Cảnh báo - lỗi!!"</formula>
    </cfRule>
  </conditionalFormatting>
  <conditionalFormatting sqref="F492">
    <cfRule type="cellIs" dxfId="676" priority="205" stopIfTrue="1" operator="equal">
      <formula>"Cảnh báo - lỗi!!"</formula>
    </cfRule>
  </conditionalFormatting>
  <conditionalFormatting sqref="F493">
    <cfRule type="cellIs" dxfId="675" priority="204" stopIfTrue="1" operator="equal">
      <formula>"Cảnh báo - lỗi!!"</formula>
    </cfRule>
  </conditionalFormatting>
  <conditionalFormatting sqref="F494">
    <cfRule type="cellIs" dxfId="674" priority="203" stopIfTrue="1" operator="equal">
      <formula>"Cảnh báo - lỗi!!"</formula>
    </cfRule>
  </conditionalFormatting>
  <conditionalFormatting sqref="E492">
    <cfRule type="cellIs" dxfId="673" priority="202" stopIfTrue="1" operator="equal">
      <formula>"Cảnh báo - lỗi!!"</formula>
    </cfRule>
  </conditionalFormatting>
  <conditionalFormatting sqref="E494">
    <cfRule type="cellIs" dxfId="672" priority="201" stopIfTrue="1" operator="equal">
      <formula>"Cảnh báo - lỗi!!"</formula>
    </cfRule>
  </conditionalFormatting>
  <conditionalFormatting sqref="E493">
    <cfRule type="cellIs" dxfId="671" priority="200" stopIfTrue="1" operator="equal">
      <formula>"Cảnh báo - lỗi!!"</formula>
    </cfRule>
  </conditionalFormatting>
  <conditionalFormatting sqref="E493">
    <cfRule type="cellIs" dxfId="670" priority="199" stopIfTrue="1" operator="equal">
      <formula>"Cảnh báo - lỗi!!"</formula>
    </cfRule>
  </conditionalFormatting>
  <conditionalFormatting sqref="C492">
    <cfRule type="cellIs" dxfId="669" priority="198" stopIfTrue="1" operator="equal">
      <formula>"Cảnh báo - lỗi!!"</formula>
    </cfRule>
  </conditionalFormatting>
  <conditionalFormatting sqref="C494">
    <cfRule type="cellIs" dxfId="668" priority="197" stopIfTrue="1" operator="equal">
      <formula>"Cảnh báo - lỗi!!"</formula>
    </cfRule>
  </conditionalFormatting>
  <conditionalFormatting sqref="C493">
    <cfRule type="cellIs" dxfId="667" priority="196" stopIfTrue="1" operator="equal">
      <formula>"Cảnh báo - lỗi!!"</formula>
    </cfRule>
  </conditionalFormatting>
  <conditionalFormatting sqref="C493">
    <cfRule type="cellIs" dxfId="666" priority="195" stopIfTrue="1" operator="equal">
      <formula>"Cảnh báo - lỗi!!"</formula>
    </cfRule>
  </conditionalFormatting>
  <conditionalFormatting sqref="D492">
    <cfRule type="cellIs" dxfId="665" priority="194" stopIfTrue="1" operator="equal">
      <formula>"Cảnh báo - lỗi!!"</formula>
    </cfRule>
  </conditionalFormatting>
  <conditionalFormatting sqref="D493">
    <cfRule type="cellIs" dxfId="664" priority="193" stopIfTrue="1" operator="equal">
      <formula>"Cảnh báo - lỗi!!"</formula>
    </cfRule>
  </conditionalFormatting>
  <conditionalFormatting sqref="D494">
    <cfRule type="cellIs" dxfId="663" priority="192" stopIfTrue="1" operator="equal">
      <formula>"Cảnh báo - lỗi!!"</formula>
    </cfRule>
  </conditionalFormatting>
  <conditionalFormatting sqref="H492">
    <cfRule type="cellIs" dxfId="662" priority="191" stopIfTrue="1" operator="equal">
      <formula>"Cảnh báo - lỗi!!"</formula>
    </cfRule>
  </conditionalFormatting>
  <conditionalFormatting sqref="H493">
    <cfRule type="cellIs" dxfId="661" priority="190" stopIfTrue="1" operator="equal">
      <formula>"Cảnh báo - lỗi!!"</formula>
    </cfRule>
  </conditionalFormatting>
  <conditionalFormatting sqref="H494">
    <cfRule type="cellIs" dxfId="660" priority="189" stopIfTrue="1" operator="equal">
      <formula>"Cảnh báo - lỗi!!"</formula>
    </cfRule>
  </conditionalFormatting>
  <conditionalFormatting sqref="G480">
    <cfRule type="cellIs" dxfId="659" priority="188" stopIfTrue="1" operator="equal">
      <formula>"Cảnh báo - lỗi!!"</formula>
    </cfRule>
  </conditionalFormatting>
  <conditionalFormatting sqref="G482">
    <cfRule type="cellIs" dxfId="658" priority="187" stopIfTrue="1" operator="equal">
      <formula>"Cảnh báo - lỗi!!"</formula>
    </cfRule>
  </conditionalFormatting>
  <conditionalFormatting sqref="G481">
    <cfRule type="cellIs" dxfId="657" priority="186" stopIfTrue="1" operator="equal">
      <formula>"Cảnh báo - lỗi!!"</formula>
    </cfRule>
  </conditionalFormatting>
  <conditionalFormatting sqref="G481">
    <cfRule type="cellIs" dxfId="656" priority="185" stopIfTrue="1" operator="equal">
      <formula>"Cảnh báo - lỗi!!"</formula>
    </cfRule>
  </conditionalFormatting>
  <conditionalFormatting sqref="G492">
    <cfRule type="cellIs" dxfId="655" priority="184" stopIfTrue="1" operator="equal">
      <formula>"Cảnh báo - lỗi!!"</formula>
    </cfRule>
  </conditionalFormatting>
  <conditionalFormatting sqref="G494">
    <cfRule type="cellIs" dxfId="654" priority="183" stopIfTrue="1" operator="equal">
      <formula>"Cảnh báo - lỗi!!"</formula>
    </cfRule>
  </conditionalFormatting>
  <conditionalFormatting sqref="G493">
    <cfRule type="cellIs" dxfId="653" priority="182" stopIfTrue="1" operator="equal">
      <formula>"Cảnh báo - lỗi!!"</formula>
    </cfRule>
  </conditionalFormatting>
  <conditionalFormatting sqref="G493">
    <cfRule type="cellIs" dxfId="652" priority="181" stopIfTrue="1" operator="equal">
      <formula>"Cảnh báo - lỗi!!"</formula>
    </cfRule>
  </conditionalFormatting>
  <conditionalFormatting sqref="C501:G503">
    <cfRule type="cellIs" dxfId="651" priority="180" stopIfTrue="1" operator="equal">
      <formula>"Cảnh báo - lỗi!!"</formula>
    </cfRule>
  </conditionalFormatting>
  <conditionalFormatting sqref="C498:G500">
    <cfRule type="cellIs" dxfId="650" priority="179" stopIfTrue="1" operator="equal">
      <formula>"Cảnh báo - lỗi!!"</formula>
    </cfRule>
  </conditionalFormatting>
  <conditionalFormatting sqref="I505">
    <cfRule type="cellIs" dxfId="649" priority="178" stopIfTrue="1" operator="equal">
      <formula>"Cảnh báo - lỗi!!"</formula>
    </cfRule>
  </conditionalFormatting>
  <conditionalFormatting sqref="I506">
    <cfRule type="cellIs" dxfId="648" priority="177" stopIfTrue="1" operator="equal">
      <formula>"Cảnh báo - lỗi!!"</formula>
    </cfRule>
  </conditionalFormatting>
  <conditionalFormatting sqref="H498">
    <cfRule type="cellIs" dxfId="647" priority="176" stopIfTrue="1" operator="equal">
      <formula>"Cảnh báo - lỗi!!"</formula>
    </cfRule>
  </conditionalFormatting>
  <conditionalFormatting sqref="H499">
    <cfRule type="cellIs" dxfId="646" priority="175" stopIfTrue="1" operator="equal">
      <formula>"Cảnh báo - lỗi!!"</formula>
    </cfRule>
  </conditionalFormatting>
  <conditionalFormatting sqref="H500">
    <cfRule type="cellIs" dxfId="645" priority="174" stopIfTrue="1" operator="equal">
      <formula>"Cảnh báo - lỗi!!"</formula>
    </cfRule>
  </conditionalFormatting>
  <conditionalFormatting sqref="H501">
    <cfRule type="cellIs" dxfId="644" priority="173" stopIfTrue="1" operator="equal">
      <formula>"Cảnh báo - lỗi!!"</formula>
    </cfRule>
  </conditionalFormatting>
  <conditionalFormatting sqref="H502">
    <cfRule type="cellIs" dxfId="643" priority="172" stopIfTrue="1" operator="equal">
      <formula>"Cảnh báo - lỗi!!"</formula>
    </cfRule>
  </conditionalFormatting>
  <conditionalFormatting sqref="H503">
    <cfRule type="cellIs" dxfId="642" priority="171" stopIfTrue="1" operator="equal">
      <formula>"Cảnh báo - lỗi!!"</formula>
    </cfRule>
  </conditionalFormatting>
  <conditionalFormatting sqref="I498">
    <cfRule type="cellIs" dxfId="641" priority="170" stopIfTrue="1" operator="equal">
      <formula>"Cảnh báo - lỗi!!"</formula>
    </cfRule>
  </conditionalFormatting>
  <conditionalFormatting sqref="I499">
    <cfRule type="cellIs" dxfId="640" priority="169" stopIfTrue="1" operator="equal">
      <formula>"Cảnh báo - lỗi!!"</formula>
    </cfRule>
  </conditionalFormatting>
  <conditionalFormatting sqref="I500">
    <cfRule type="cellIs" dxfId="639" priority="168" stopIfTrue="1" operator="equal">
      <formula>"Cảnh báo - lỗi!!"</formula>
    </cfRule>
  </conditionalFormatting>
  <conditionalFormatting sqref="F504">
    <cfRule type="cellIs" dxfId="638" priority="167" stopIfTrue="1" operator="equal">
      <formula>"Cảnh báo - lỗi!!"</formula>
    </cfRule>
  </conditionalFormatting>
  <conditionalFormatting sqref="F505">
    <cfRule type="cellIs" dxfId="637" priority="166" stopIfTrue="1" operator="equal">
      <formula>"Cảnh báo - lỗi!!"</formula>
    </cfRule>
  </conditionalFormatting>
  <conditionalFormatting sqref="F506">
    <cfRule type="cellIs" dxfId="636" priority="165" stopIfTrue="1" operator="equal">
      <formula>"Cảnh báo - lỗi!!"</formula>
    </cfRule>
  </conditionalFormatting>
  <conditionalFormatting sqref="E504">
    <cfRule type="cellIs" dxfId="635" priority="164" stopIfTrue="1" operator="equal">
      <formula>"Cảnh báo - lỗi!!"</formula>
    </cfRule>
  </conditionalFormatting>
  <conditionalFormatting sqref="E506">
    <cfRule type="cellIs" dxfId="634" priority="163" stopIfTrue="1" operator="equal">
      <formula>"Cảnh báo - lỗi!!"</formula>
    </cfRule>
  </conditionalFormatting>
  <conditionalFormatting sqref="E505">
    <cfRule type="cellIs" dxfId="633" priority="162" stopIfTrue="1" operator="equal">
      <formula>"Cảnh báo - lỗi!!"</formula>
    </cfRule>
  </conditionalFormatting>
  <conditionalFormatting sqref="E505">
    <cfRule type="cellIs" dxfId="632" priority="161" stopIfTrue="1" operator="equal">
      <formula>"Cảnh báo - lỗi!!"</formula>
    </cfRule>
  </conditionalFormatting>
  <conditionalFormatting sqref="C504">
    <cfRule type="cellIs" dxfId="631" priority="160" stopIfTrue="1" operator="equal">
      <formula>"Cảnh báo - lỗi!!"</formula>
    </cfRule>
  </conditionalFormatting>
  <conditionalFormatting sqref="C506">
    <cfRule type="cellIs" dxfId="630" priority="159" stopIfTrue="1" operator="equal">
      <formula>"Cảnh báo - lỗi!!"</formula>
    </cfRule>
  </conditionalFormatting>
  <conditionalFormatting sqref="C505">
    <cfRule type="cellIs" dxfId="629" priority="158" stopIfTrue="1" operator="equal">
      <formula>"Cảnh báo - lỗi!!"</formula>
    </cfRule>
  </conditionalFormatting>
  <conditionalFormatting sqref="C505">
    <cfRule type="cellIs" dxfId="628" priority="157" stopIfTrue="1" operator="equal">
      <formula>"Cảnh báo - lỗi!!"</formula>
    </cfRule>
  </conditionalFormatting>
  <conditionalFormatting sqref="D504">
    <cfRule type="cellIs" dxfId="627" priority="156" stopIfTrue="1" operator="equal">
      <formula>"Cảnh báo - lỗi!!"</formula>
    </cfRule>
  </conditionalFormatting>
  <conditionalFormatting sqref="D505">
    <cfRule type="cellIs" dxfId="626" priority="155" stopIfTrue="1" operator="equal">
      <formula>"Cảnh báo - lỗi!!"</formula>
    </cfRule>
  </conditionalFormatting>
  <conditionalFormatting sqref="D506">
    <cfRule type="cellIs" dxfId="625" priority="154" stopIfTrue="1" operator="equal">
      <formula>"Cảnh báo - lỗi!!"</formula>
    </cfRule>
  </conditionalFormatting>
  <conditionalFormatting sqref="H504">
    <cfRule type="cellIs" dxfId="624" priority="153" stopIfTrue="1" operator="equal">
      <formula>"Cảnh báo - lỗi!!"</formula>
    </cfRule>
  </conditionalFormatting>
  <conditionalFormatting sqref="H505">
    <cfRule type="cellIs" dxfId="623" priority="152" stopIfTrue="1" operator="equal">
      <formula>"Cảnh báo - lỗi!!"</formula>
    </cfRule>
  </conditionalFormatting>
  <conditionalFormatting sqref="H506">
    <cfRule type="cellIs" dxfId="622" priority="151" stopIfTrue="1" operator="equal">
      <formula>"Cảnh báo - lỗi!!"</formula>
    </cfRule>
  </conditionalFormatting>
  <conditionalFormatting sqref="I504">
    <cfRule type="cellIs" dxfId="621" priority="150" stopIfTrue="1" operator="equal">
      <formula>"Cảnh báo - lỗi!!"</formula>
    </cfRule>
  </conditionalFormatting>
  <conditionalFormatting sqref="I501">
    <cfRule type="cellIs" dxfId="620" priority="149" stopIfTrue="1" operator="equal">
      <formula>"Cảnh báo - lỗi!!"</formula>
    </cfRule>
  </conditionalFormatting>
  <conditionalFormatting sqref="I502">
    <cfRule type="cellIs" dxfId="619" priority="148" stopIfTrue="1" operator="equal">
      <formula>"Cảnh báo - lỗi!!"</formula>
    </cfRule>
  </conditionalFormatting>
  <conditionalFormatting sqref="I503">
    <cfRule type="cellIs" dxfId="618" priority="147" stopIfTrue="1" operator="equal">
      <formula>"Cảnh báo - lỗi!!"</formula>
    </cfRule>
  </conditionalFormatting>
  <conditionalFormatting sqref="C513:G515">
    <cfRule type="cellIs" dxfId="617" priority="146" stopIfTrue="1" operator="equal">
      <formula>"Cảnh báo - lỗi!!"</formula>
    </cfRule>
  </conditionalFormatting>
  <conditionalFormatting sqref="C510:G512">
    <cfRule type="cellIs" dxfId="616" priority="145" stopIfTrue="1" operator="equal">
      <formula>"Cảnh báo - lỗi!!"</formula>
    </cfRule>
  </conditionalFormatting>
  <conditionalFormatting sqref="I517">
    <cfRule type="cellIs" dxfId="615" priority="144" stopIfTrue="1" operator="equal">
      <formula>"Cảnh báo - lỗi!!"</formula>
    </cfRule>
  </conditionalFormatting>
  <conditionalFormatting sqref="I518">
    <cfRule type="cellIs" dxfId="614" priority="143" stopIfTrue="1" operator="equal">
      <formula>"Cảnh báo - lỗi!!"</formula>
    </cfRule>
  </conditionalFormatting>
  <conditionalFormatting sqref="H510">
    <cfRule type="cellIs" dxfId="613" priority="142" stopIfTrue="1" operator="equal">
      <formula>"Cảnh báo - lỗi!!"</formula>
    </cfRule>
  </conditionalFormatting>
  <conditionalFormatting sqref="H511">
    <cfRule type="cellIs" dxfId="612" priority="141" stopIfTrue="1" operator="equal">
      <formula>"Cảnh báo - lỗi!!"</formula>
    </cfRule>
  </conditionalFormatting>
  <conditionalFormatting sqref="H512">
    <cfRule type="cellIs" dxfId="611" priority="140" stopIfTrue="1" operator="equal">
      <formula>"Cảnh báo - lỗi!!"</formula>
    </cfRule>
  </conditionalFormatting>
  <conditionalFormatting sqref="H513">
    <cfRule type="cellIs" dxfId="610" priority="139" stopIfTrue="1" operator="equal">
      <formula>"Cảnh báo - lỗi!!"</formula>
    </cfRule>
  </conditionalFormatting>
  <conditionalFormatting sqref="H514">
    <cfRule type="cellIs" dxfId="609" priority="138" stopIfTrue="1" operator="equal">
      <formula>"Cảnh báo - lỗi!!"</formula>
    </cfRule>
  </conditionalFormatting>
  <conditionalFormatting sqref="H515">
    <cfRule type="cellIs" dxfId="608" priority="137" stopIfTrue="1" operator="equal">
      <formula>"Cảnh báo - lỗi!!"</formula>
    </cfRule>
  </conditionalFormatting>
  <conditionalFormatting sqref="I510">
    <cfRule type="cellIs" dxfId="607" priority="136" stopIfTrue="1" operator="equal">
      <formula>"Cảnh báo - lỗi!!"</formula>
    </cfRule>
  </conditionalFormatting>
  <conditionalFormatting sqref="I511">
    <cfRule type="cellIs" dxfId="606" priority="135" stopIfTrue="1" operator="equal">
      <formula>"Cảnh báo - lỗi!!"</formula>
    </cfRule>
  </conditionalFormatting>
  <conditionalFormatting sqref="I512">
    <cfRule type="cellIs" dxfId="605" priority="134" stopIfTrue="1" operator="equal">
      <formula>"Cảnh báo - lỗi!!"</formula>
    </cfRule>
  </conditionalFormatting>
  <conditionalFormatting sqref="F516">
    <cfRule type="cellIs" dxfId="604" priority="133" stopIfTrue="1" operator="equal">
      <formula>"Cảnh báo - lỗi!!"</formula>
    </cfRule>
  </conditionalFormatting>
  <conditionalFormatting sqref="F517">
    <cfRule type="cellIs" dxfId="603" priority="132" stopIfTrue="1" operator="equal">
      <formula>"Cảnh báo - lỗi!!"</formula>
    </cfRule>
  </conditionalFormatting>
  <conditionalFormatting sqref="F518">
    <cfRule type="cellIs" dxfId="602" priority="131" stopIfTrue="1" operator="equal">
      <formula>"Cảnh báo - lỗi!!"</formula>
    </cfRule>
  </conditionalFormatting>
  <conditionalFormatting sqref="D516">
    <cfRule type="cellIs" dxfId="601" priority="130" stopIfTrue="1" operator="equal">
      <formula>"Cảnh báo - lỗi!!"</formula>
    </cfRule>
  </conditionalFormatting>
  <conditionalFormatting sqref="D517">
    <cfRule type="cellIs" dxfId="600" priority="129" stopIfTrue="1" operator="equal">
      <formula>"Cảnh báo - lỗi!!"</formula>
    </cfRule>
  </conditionalFormatting>
  <conditionalFormatting sqref="D518">
    <cfRule type="cellIs" dxfId="599" priority="128" stopIfTrue="1" operator="equal">
      <formula>"Cảnh báo - lỗi!!"</formula>
    </cfRule>
  </conditionalFormatting>
  <conditionalFormatting sqref="H516">
    <cfRule type="cellIs" dxfId="598" priority="127" stopIfTrue="1" operator="equal">
      <formula>"Cảnh báo - lỗi!!"</formula>
    </cfRule>
  </conditionalFormatting>
  <conditionalFormatting sqref="H517">
    <cfRule type="cellIs" dxfId="597" priority="126" stopIfTrue="1" operator="equal">
      <formula>"Cảnh báo - lỗi!!"</formula>
    </cfRule>
  </conditionalFormatting>
  <conditionalFormatting sqref="H518">
    <cfRule type="cellIs" dxfId="596" priority="125" stopIfTrue="1" operator="equal">
      <formula>"Cảnh báo - lỗi!!"</formula>
    </cfRule>
  </conditionalFormatting>
  <conditionalFormatting sqref="I516">
    <cfRule type="cellIs" dxfId="595" priority="124" stopIfTrue="1" operator="equal">
      <formula>"Cảnh báo - lỗi!!"</formula>
    </cfRule>
  </conditionalFormatting>
  <conditionalFormatting sqref="I513">
    <cfRule type="cellIs" dxfId="594" priority="123" stopIfTrue="1" operator="equal">
      <formula>"Cảnh báo - lỗi!!"</formula>
    </cfRule>
  </conditionalFormatting>
  <conditionalFormatting sqref="I514">
    <cfRule type="cellIs" dxfId="593" priority="122" stopIfTrue="1" operator="equal">
      <formula>"Cảnh báo - lỗi!!"</formula>
    </cfRule>
  </conditionalFormatting>
  <conditionalFormatting sqref="C516">
    <cfRule type="cellIs" dxfId="592" priority="121" stopIfTrue="1" operator="equal">
      <formula>"Cảnh báo - lỗi!!"</formula>
    </cfRule>
  </conditionalFormatting>
  <conditionalFormatting sqref="C517">
    <cfRule type="cellIs" dxfId="591" priority="120" stopIfTrue="1" operator="equal">
      <formula>"Cảnh báo - lỗi!!"</formula>
    </cfRule>
  </conditionalFormatting>
  <conditionalFormatting sqref="E516">
    <cfRule type="cellIs" dxfId="590" priority="119" stopIfTrue="1" operator="equal">
      <formula>"Cảnh báo - lỗi!!"</formula>
    </cfRule>
  </conditionalFormatting>
  <conditionalFormatting sqref="E517">
    <cfRule type="cellIs" dxfId="589" priority="118" stopIfTrue="1" operator="equal">
      <formula>"Cảnh báo - lỗi!!"</formula>
    </cfRule>
  </conditionalFormatting>
  <conditionalFormatting sqref="I515">
    <cfRule type="cellIs" dxfId="588" priority="117" stopIfTrue="1" operator="equal">
      <formula>"Cảnh báo - lỗi!!"</formula>
    </cfRule>
  </conditionalFormatting>
  <conditionalFormatting sqref="E518">
    <cfRule type="cellIs" dxfId="587" priority="116" stopIfTrue="1" operator="equal">
      <formula>"Cảnh báo - lỗi!!"</formula>
    </cfRule>
  </conditionalFormatting>
  <conditionalFormatting sqref="C518">
    <cfRule type="cellIs" dxfId="586" priority="115" stopIfTrue="1" operator="equal">
      <formula>"Cảnh báo - lỗi!!"</formula>
    </cfRule>
  </conditionalFormatting>
  <conditionalFormatting sqref="C525:G527">
    <cfRule type="cellIs" dxfId="585" priority="114" stopIfTrue="1" operator="equal">
      <formula>"Cảnh báo - lỗi!!"</formula>
    </cfRule>
  </conditionalFormatting>
  <conditionalFormatting sqref="C522:G524">
    <cfRule type="cellIs" dxfId="584" priority="113" stopIfTrue="1" operator="equal">
      <formula>"Cảnh báo - lỗi!!"</formula>
    </cfRule>
  </conditionalFormatting>
  <conditionalFormatting sqref="I529">
    <cfRule type="cellIs" dxfId="583" priority="112" stopIfTrue="1" operator="equal">
      <formula>"Cảnh báo - lỗi!!"</formula>
    </cfRule>
  </conditionalFormatting>
  <conditionalFormatting sqref="I530">
    <cfRule type="cellIs" dxfId="582" priority="111" stopIfTrue="1" operator="equal">
      <formula>"Cảnh báo - lỗi!!"</formula>
    </cfRule>
  </conditionalFormatting>
  <conditionalFormatting sqref="H522">
    <cfRule type="cellIs" dxfId="581" priority="110" stopIfTrue="1" operator="equal">
      <formula>"Cảnh báo - lỗi!!"</formula>
    </cfRule>
  </conditionalFormatting>
  <conditionalFormatting sqref="H523">
    <cfRule type="cellIs" dxfId="580" priority="109" stopIfTrue="1" operator="equal">
      <formula>"Cảnh báo - lỗi!!"</formula>
    </cfRule>
  </conditionalFormatting>
  <conditionalFormatting sqref="H524">
    <cfRule type="cellIs" dxfId="579" priority="108" stopIfTrue="1" operator="equal">
      <formula>"Cảnh báo - lỗi!!"</formula>
    </cfRule>
  </conditionalFormatting>
  <conditionalFormatting sqref="H525">
    <cfRule type="cellIs" dxfId="578" priority="107" stopIfTrue="1" operator="equal">
      <formula>"Cảnh báo - lỗi!!"</formula>
    </cfRule>
  </conditionalFormatting>
  <conditionalFormatting sqref="H526">
    <cfRule type="cellIs" dxfId="577" priority="106" stopIfTrue="1" operator="equal">
      <formula>"Cảnh báo - lỗi!!"</formula>
    </cfRule>
  </conditionalFormatting>
  <conditionalFormatting sqref="H527">
    <cfRule type="cellIs" dxfId="576" priority="105" stopIfTrue="1" operator="equal">
      <formula>"Cảnh báo - lỗi!!"</formula>
    </cfRule>
  </conditionalFormatting>
  <conditionalFormatting sqref="I522">
    <cfRule type="cellIs" dxfId="575" priority="104" stopIfTrue="1" operator="equal">
      <formula>"Cảnh báo - lỗi!!"</formula>
    </cfRule>
  </conditionalFormatting>
  <conditionalFormatting sqref="I523">
    <cfRule type="cellIs" dxfId="574" priority="103" stopIfTrue="1" operator="equal">
      <formula>"Cảnh báo - lỗi!!"</formula>
    </cfRule>
  </conditionalFormatting>
  <conditionalFormatting sqref="I524">
    <cfRule type="cellIs" dxfId="573" priority="102" stopIfTrue="1" operator="equal">
      <formula>"Cảnh báo - lỗi!!"</formula>
    </cfRule>
  </conditionalFormatting>
  <conditionalFormatting sqref="F528">
    <cfRule type="cellIs" dxfId="572" priority="101" stopIfTrue="1" operator="equal">
      <formula>"Cảnh báo - lỗi!!"</formula>
    </cfRule>
  </conditionalFormatting>
  <conditionalFormatting sqref="F529">
    <cfRule type="cellIs" dxfId="571" priority="100" stopIfTrue="1" operator="equal">
      <formula>"Cảnh báo - lỗi!!"</formula>
    </cfRule>
  </conditionalFormatting>
  <conditionalFormatting sqref="F530">
    <cfRule type="cellIs" dxfId="570" priority="99" stopIfTrue="1" operator="equal">
      <formula>"Cảnh báo - lỗi!!"</formula>
    </cfRule>
  </conditionalFormatting>
  <conditionalFormatting sqref="D528">
    <cfRule type="cellIs" dxfId="569" priority="98" stopIfTrue="1" operator="equal">
      <formula>"Cảnh báo - lỗi!!"</formula>
    </cfRule>
  </conditionalFormatting>
  <conditionalFormatting sqref="D529">
    <cfRule type="cellIs" dxfId="568" priority="97" stopIfTrue="1" operator="equal">
      <formula>"Cảnh báo - lỗi!!"</formula>
    </cfRule>
  </conditionalFormatting>
  <conditionalFormatting sqref="D530">
    <cfRule type="cellIs" dxfId="567" priority="96" stopIfTrue="1" operator="equal">
      <formula>"Cảnh báo - lỗi!!"</formula>
    </cfRule>
  </conditionalFormatting>
  <conditionalFormatting sqref="H528">
    <cfRule type="cellIs" dxfId="566" priority="95" stopIfTrue="1" operator="equal">
      <formula>"Cảnh báo - lỗi!!"</formula>
    </cfRule>
  </conditionalFormatting>
  <conditionalFormatting sqref="H529">
    <cfRule type="cellIs" dxfId="565" priority="94" stopIfTrue="1" operator="equal">
      <formula>"Cảnh báo - lỗi!!"</formula>
    </cfRule>
  </conditionalFormatting>
  <conditionalFormatting sqref="H530">
    <cfRule type="cellIs" dxfId="564" priority="93" stopIfTrue="1" operator="equal">
      <formula>"Cảnh báo - lỗi!!"</formula>
    </cfRule>
  </conditionalFormatting>
  <conditionalFormatting sqref="G528">
    <cfRule type="cellIs" dxfId="563" priority="92" stopIfTrue="1" operator="equal">
      <formula>"Cảnh báo - lỗi!!"</formula>
    </cfRule>
  </conditionalFormatting>
  <conditionalFormatting sqref="G530">
    <cfRule type="cellIs" dxfId="562" priority="91" stopIfTrue="1" operator="equal">
      <formula>"Cảnh báo - lỗi!!"</formula>
    </cfRule>
  </conditionalFormatting>
  <conditionalFormatting sqref="G529">
    <cfRule type="cellIs" dxfId="561" priority="90" stopIfTrue="1" operator="equal">
      <formula>"Cảnh báo - lỗi!!"</formula>
    </cfRule>
  </conditionalFormatting>
  <conditionalFormatting sqref="G529">
    <cfRule type="cellIs" dxfId="560" priority="89" stopIfTrue="1" operator="equal">
      <formula>"Cảnh báo - lỗi!!"</formula>
    </cfRule>
  </conditionalFormatting>
  <conditionalFormatting sqref="I528">
    <cfRule type="cellIs" dxfId="559" priority="88" stopIfTrue="1" operator="equal">
      <formula>"Cảnh báo - lỗi!!"</formula>
    </cfRule>
  </conditionalFormatting>
  <conditionalFormatting sqref="I525">
    <cfRule type="cellIs" dxfId="558" priority="87" stopIfTrue="1" operator="equal">
      <formula>"Cảnh báo - lỗi!!"</formula>
    </cfRule>
  </conditionalFormatting>
  <conditionalFormatting sqref="I526">
    <cfRule type="cellIs" dxfId="557" priority="86" stopIfTrue="1" operator="equal">
      <formula>"Cảnh báo - lỗi!!"</formula>
    </cfRule>
  </conditionalFormatting>
  <conditionalFormatting sqref="C528">
    <cfRule type="cellIs" dxfId="556" priority="85" stopIfTrue="1" operator="equal">
      <formula>"Cảnh báo - lỗi!!"</formula>
    </cfRule>
  </conditionalFormatting>
  <conditionalFormatting sqref="C529">
    <cfRule type="cellIs" dxfId="555" priority="84" stopIfTrue="1" operator="equal">
      <formula>"Cảnh báo - lỗi!!"</formula>
    </cfRule>
  </conditionalFormatting>
  <conditionalFormatting sqref="E528">
    <cfRule type="cellIs" dxfId="554" priority="83" stopIfTrue="1" operator="equal">
      <formula>"Cảnh báo - lỗi!!"</formula>
    </cfRule>
  </conditionalFormatting>
  <conditionalFormatting sqref="E529">
    <cfRule type="cellIs" dxfId="553" priority="82" stopIfTrue="1" operator="equal">
      <formula>"Cảnh báo - lỗi!!"</formula>
    </cfRule>
  </conditionalFormatting>
  <conditionalFormatting sqref="I527">
    <cfRule type="cellIs" dxfId="552" priority="81" stopIfTrue="1" operator="equal">
      <formula>"Cảnh báo - lỗi!!"</formula>
    </cfRule>
  </conditionalFormatting>
  <conditionalFormatting sqref="E530">
    <cfRule type="cellIs" dxfId="551" priority="80" stopIfTrue="1" operator="equal">
      <formula>"Cảnh báo - lỗi!!"</formula>
    </cfRule>
  </conditionalFormatting>
  <conditionalFormatting sqref="C530">
    <cfRule type="cellIs" dxfId="550" priority="79" stopIfTrue="1" operator="equal">
      <formula>"Cảnh báo - lỗi!!"</formula>
    </cfRule>
  </conditionalFormatting>
  <conditionalFormatting sqref="C537:G539">
    <cfRule type="cellIs" dxfId="549" priority="78" stopIfTrue="1" operator="equal">
      <formula>"Cảnh báo - lỗi!!"</formula>
    </cfRule>
  </conditionalFormatting>
  <conditionalFormatting sqref="C534:G536">
    <cfRule type="cellIs" dxfId="548" priority="77" stopIfTrue="1" operator="equal">
      <formula>"Cảnh báo - lỗi!!"</formula>
    </cfRule>
  </conditionalFormatting>
  <conditionalFormatting sqref="I541">
    <cfRule type="cellIs" dxfId="547" priority="76" stopIfTrue="1" operator="equal">
      <formula>"Cảnh báo - lỗi!!"</formula>
    </cfRule>
  </conditionalFormatting>
  <conditionalFormatting sqref="I542">
    <cfRule type="cellIs" dxfId="546" priority="75" stopIfTrue="1" operator="equal">
      <formula>"Cảnh báo - lỗi!!"</formula>
    </cfRule>
  </conditionalFormatting>
  <conditionalFormatting sqref="H534">
    <cfRule type="cellIs" dxfId="545" priority="74" stopIfTrue="1" operator="equal">
      <formula>"Cảnh báo - lỗi!!"</formula>
    </cfRule>
  </conditionalFormatting>
  <conditionalFormatting sqref="H535">
    <cfRule type="cellIs" dxfId="544" priority="73" stopIfTrue="1" operator="equal">
      <formula>"Cảnh báo - lỗi!!"</formula>
    </cfRule>
  </conditionalFormatting>
  <conditionalFormatting sqref="H536">
    <cfRule type="cellIs" dxfId="543" priority="72" stopIfTrue="1" operator="equal">
      <formula>"Cảnh báo - lỗi!!"</formula>
    </cfRule>
  </conditionalFormatting>
  <conditionalFormatting sqref="H537">
    <cfRule type="cellIs" dxfId="542" priority="71" stopIfTrue="1" operator="equal">
      <formula>"Cảnh báo - lỗi!!"</formula>
    </cfRule>
  </conditionalFormatting>
  <conditionalFormatting sqref="H538">
    <cfRule type="cellIs" dxfId="541" priority="70" stopIfTrue="1" operator="equal">
      <formula>"Cảnh báo - lỗi!!"</formula>
    </cfRule>
  </conditionalFormatting>
  <conditionalFormatting sqref="H539">
    <cfRule type="cellIs" dxfId="540" priority="69" stopIfTrue="1" operator="equal">
      <formula>"Cảnh báo - lỗi!!"</formula>
    </cfRule>
  </conditionalFormatting>
  <conditionalFormatting sqref="I534">
    <cfRule type="cellIs" dxfId="539" priority="68" stopIfTrue="1" operator="equal">
      <formula>"Cảnh báo - lỗi!!"</formula>
    </cfRule>
  </conditionalFormatting>
  <conditionalFormatting sqref="I535">
    <cfRule type="cellIs" dxfId="538" priority="67" stopIfTrue="1" operator="equal">
      <formula>"Cảnh báo - lỗi!!"</formula>
    </cfRule>
  </conditionalFormatting>
  <conditionalFormatting sqref="I536">
    <cfRule type="cellIs" dxfId="537" priority="66" stopIfTrue="1" operator="equal">
      <formula>"Cảnh báo - lỗi!!"</formula>
    </cfRule>
  </conditionalFormatting>
  <conditionalFormatting sqref="F540">
    <cfRule type="cellIs" dxfId="536" priority="65" stopIfTrue="1" operator="equal">
      <formula>"Cảnh báo - lỗi!!"</formula>
    </cfRule>
  </conditionalFormatting>
  <conditionalFormatting sqref="F541">
    <cfRule type="cellIs" dxfId="535" priority="64" stopIfTrue="1" operator="equal">
      <formula>"Cảnh báo - lỗi!!"</formula>
    </cfRule>
  </conditionalFormatting>
  <conditionalFormatting sqref="F542">
    <cfRule type="cellIs" dxfId="534" priority="63" stopIfTrue="1" operator="equal">
      <formula>"Cảnh báo - lỗi!!"</formula>
    </cfRule>
  </conditionalFormatting>
  <conditionalFormatting sqref="D540">
    <cfRule type="cellIs" dxfId="533" priority="62" stopIfTrue="1" operator="equal">
      <formula>"Cảnh báo - lỗi!!"</formula>
    </cfRule>
  </conditionalFormatting>
  <conditionalFormatting sqref="D541">
    <cfRule type="cellIs" dxfId="532" priority="61" stopIfTrue="1" operator="equal">
      <formula>"Cảnh báo - lỗi!!"</formula>
    </cfRule>
  </conditionalFormatting>
  <conditionalFormatting sqref="D542">
    <cfRule type="cellIs" dxfId="531" priority="60" stopIfTrue="1" operator="equal">
      <formula>"Cảnh báo - lỗi!!"</formula>
    </cfRule>
  </conditionalFormatting>
  <conditionalFormatting sqref="H540">
    <cfRule type="cellIs" dxfId="530" priority="59" stopIfTrue="1" operator="equal">
      <formula>"Cảnh báo - lỗi!!"</formula>
    </cfRule>
  </conditionalFormatting>
  <conditionalFormatting sqref="H541">
    <cfRule type="cellIs" dxfId="529" priority="58" stopIfTrue="1" operator="equal">
      <formula>"Cảnh báo - lỗi!!"</formula>
    </cfRule>
  </conditionalFormatting>
  <conditionalFormatting sqref="H542">
    <cfRule type="cellIs" dxfId="528" priority="57" stopIfTrue="1" operator="equal">
      <formula>"Cảnh báo - lỗi!!"</formula>
    </cfRule>
  </conditionalFormatting>
  <conditionalFormatting sqref="G540">
    <cfRule type="cellIs" dxfId="527" priority="56" stopIfTrue="1" operator="equal">
      <formula>"Cảnh báo - lỗi!!"</formula>
    </cfRule>
  </conditionalFormatting>
  <conditionalFormatting sqref="G542">
    <cfRule type="cellIs" dxfId="526" priority="55" stopIfTrue="1" operator="equal">
      <formula>"Cảnh báo - lỗi!!"</formula>
    </cfRule>
  </conditionalFormatting>
  <conditionalFormatting sqref="G541">
    <cfRule type="cellIs" dxfId="525" priority="54" stopIfTrue="1" operator="equal">
      <formula>"Cảnh báo - lỗi!!"</formula>
    </cfRule>
  </conditionalFormatting>
  <conditionalFormatting sqref="G541">
    <cfRule type="cellIs" dxfId="524" priority="53" stopIfTrue="1" operator="equal">
      <formula>"Cảnh báo - lỗi!!"</formula>
    </cfRule>
  </conditionalFormatting>
  <conditionalFormatting sqref="I540">
    <cfRule type="cellIs" dxfId="523" priority="52" stopIfTrue="1" operator="equal">
      <formula>"Cảnh báo - lỗi!!"</formula>
    </cfRule>
  </conditionalFormatting>
  <conditionalFormatting sqref="I537">
    <cfRule type="cellIs" dxfId="522" priority="51" stopIfTrue="1" operator="equal">
      <formula>"Cảnh báo - lỗi!!"</formula>
    </cfRule>
  </conditionalFormatting>
  <conditionalFormatting sqref="I538">
    <cfRule type="cellIs" dxfId="521" priority="50" stopIfTrue="1" operator="equal">
      <formula>"Cảnh báo - lỗi!!"</formula>
    </cfRule>
  </conditionalFormatting>
  <conditionalFormatting sqref="C540">
    <cfRule type="cellIs" dxfId="520" priority="49" stopIfTrue="1" operator="equal">
      <formula>"Cảnh báo - lỗi!!"</formula>
    </cfRule>
  </conditionalFormatting>
  <conditionalFormatting sqref="C541">
    <cfRule type="cellIs" dxfId="519" priority="48" stopIfTrue="1" operator="equal">
      <formula>"Cảnh báo - lỗi!!"</formula>
    </cfRule>
  </conditionalFormatting>
  <conditionalFormatting sqref="E540">
    <cfRule type="cellIs" dxfId="518" priority="47" stopIfTrue="1" operator="equal">
      <formula>"Cảnh báo - lỗi!!"</formula>
    </cfRule>
  </conditionalFormatting>
  <conditionalFormatting sqref="E541">
    <cfRule type="cellIs" dxfId="517" priority="46" stopIfTrue="1" operator="equal">
      <formula>"Cảnh báo - lỗi!!"</formula>
    </cfRule>
  </conditionalFormatting>
  <conditionalFormatting sqref="I539">
    <cfRule type="cellIs" dxfId="516" priority="45" stopIfTrue="1" operator="equal">
      <formula>"Cảnh báo - lỗi!!"</formula>
    </cfRule>
  </conditionalFormatting>
  <conditionalFormatting sqref="E542">
    <cfRule type="cellIs" dxfId="515" priority="44" stopIfTrue="1" operator="equal">
      <formula>"Cảnh báo - lỗi!!"</formula>
    </cfRule>
  </conditionalFormatting>
  <conditionalFormatting sqref="C542">
    <cfRule type="cellIs" dxfId="514" priority="43" stopIfTrue="1" operator="equal">
      <formula>"Cảnh báo - lỗi!!"</formula>
    </cfRule>
  </conditionalFormatting>
  <conditionalFormatting sqref="C549:G551">
    <cfRule type="cellIs" dxfId="513" priority="42" stopIfTrue="1" operator="equal">
      <formula>"Cảnh báo - lỗi!!"</formula>
    </cfRule>
  </conditionalFormatting>
  <conditionalFormatting sqref="C546:G548">
    <cfRule type="cellIs" dxfId="512" priority="41" stopIfTrue="1" operator="equal">
      <formula>"Cảnh báo - lỗi!!"</formula>
    </cfRule>
  </conditionalFormatting>
  <conditionalFormatting sqref="I553">
    <cfRule type="cellIs" dxfId="511" priority="40" stopIfTrue="1" operator="equal">
      <formula>"Cảnh báo - lỗi!!"</formula>
    </cfRule>
  </conditionalFormatting>
  <conditionalFormatting sqref="I554">
    <cfRule type="cellIs" dxfId="510" priority="39" stopIfTrue="1" operator="equal">
      <formula>"Cảnh báo - lỗi!!"</formula>
    </cfRule>
  </conditionalFormatting>
  <conditionalFormatting sqref="H546">
    <cfRule type="cellIs" dxfId="509" priority="38" stopIfTrue="1" operator="equal">
      <formula>"Cảnh báo - lỗi!!"</formula>
    </cfRule>
  </conditionalFormatting>
  <conditionalFormatting sqref="H547">
    <cfRule type="cellIs" dxfId="508" priority="37" stopIfTrue="1" operator="equal">
      <formula>"Cảnh báo - lỗi!!"</formula>
    </cfRule>
  </conditionalFormatting>
  <conditionalFormatting sqref="H548">
    <cfRule type="cellIs" dxfId="507" priority="36" stopIfTrue="1" operator="equal">
      <formula>"Cảnh báo - lỗi!!"</formula>
    </cfRule>
  </conditionalFormatting>
  <conditionalFormatting sqref="H549">
    <cfRule type="cellIs" dxfId="506" priority="35" stopIfTrue="1" operator="equal">
      <formula>"Cảnh báo - lỗi!!"</formula>
    </cfRule>
  </conditionalFormatting>
  <conditionalFormatting sqref="H550">
    <cfRule type="cellIs" dxfId="505" priority="34" stopIfTrue="1" operator="equal">
      <formula>"Cảnh báo - lỗi!!"</formula>
    </cfRule>
  </conditionalFormatting>
  <conditionalFormatting sqref="H551">
    <cfRule type="cellIs" dxfId="504" priority="33" stopIfTrue="1" operator="equal">
      <formula>"Cảnh báo - lỗi!!"</formula>
    </cfRule>
  </conditionalFormatting>
  <conditionalFormatting sqref="I546">
    <cfRule type="cellIs" dxfId="503" priority="32" stopIfTrue="1" operator="equal">
      <formula>"Cảnh báo - lỗi!!"</formula>
    </cfRule>
  </conditionalFormatting>
  <conditionalFormatting sqref="I547">
    <cfRule type="cellIs" dxfId="502" priority="31" stopIfTrue="1" operator="equal">
      <formula>"Cảnh báo - lỗi!!"</formula>
    </cfRule>
  </conditionalFormatting>
  <conditionalFormatting sqref="I548">
    <cfRule type="cellIs" dxfId="501" priority="30" stopIfTrue="1" operator="equal">
      <formula>"Cảnh báo - lỗi!!"</formula>
    </cfRule>
  </conditionalFormatting>
  <conditionalFormatting sqref="F552">
    <cfRule type="cellIs" dxfId="500" priority="29" stopIfTrue="1" operator="equal">
      <formula>"Cảnh báo - lỗi!!"</formula>
    </cfRule>
  </conditionalFormatting>
  <conditionalFormatting sqref="F553">
    <cfRule type="cellIs" dxfId="499" priority="28" stopIfTrue="1" operator="equal">
      <formula>"Cảnh báo - lỗi!!"</formula>
    </cfRule>
  </conditionalFormatting>
  <conditionalFormatting sqref="F554">
    <cfRule type="cellIs" dxfId="498" priority="27" stopIfTrue="1" operator="equal">
      <formula>"Cảnh báo - lỗi!!"</formula>
    </cfRule>
  </conditionalFormatting>
  <conditionalFormatting sqref="D552">
    <cfRule type="cellIs" dxfId="497" priority="26" stopIfTrue="1" operator="equal">
      <formula>"Cảnh báo - lỗi!!"</formula>
    </cfRule>
  </conditionalFormatting>
  <conditionalFormatting sqref="D553">
    <cfRule type="cellIs" dxfId="496" priority="25" stopIfTrue="1" operator="equal">
      <formula>"Cảnh báo - lỗi!!"</formula>
    </cfRule>
  </conditionalFormatting>
  <conditionalFormatting sqref="D554">
    <cfRule type="cellIs" dxfId="495" priority="24" stopIfTrue="1" operator="equal">
      <formula>"Cảnh báo - lỗi!!"</formula>
    </cfRule>
  </conditionalFormatting>
  <conditionalFormatting sqref="H552">
    <cfRule type="cellIs" dxfId="494" priority="23" stopIfTrue="1" operator="equal">
      <formula>"Cảnh báo - lỗi!!"</formula>
    </cfRule>
  </conditionalFormatting>
  <conditionalFormatting sqref="H553">
    <cfRule type="cellIs" dxfId="493" priority="22" stopIfTrue="1" operator="equal">
      <formula>"Cảnh báo - lỗi!!"</formula>
    </cfRule>
  </conditionalFormatting>
  <conditionalFormatting sqref="H554">
    <cfRule type="cellIs" dxfId="492" priority="21" stopIfTrue="1" operator="equal">
      <formula>"Cảnh báo - lỗi!!"</formula>
    </cfRule>
  </conditionalFormatting>
  <conditionalFormatting sqref="G552">
    <cfRule type="cellIs" dxfId="491" priority="20" stopIfTrue="1" operator="equal">
      <formula>"Cảnh báo - lỗi!!"</formula>
    </cfRule>
  </conditionalFormatting>
  <conditionalFormatting sqref="G554">
    <cfRule type="cellIs" dxfId="490" priority="19" stopIfTrue="1" operator="equal">
      <formula>"Cảnh báo - lỗi!!"</formula>
    </cfRule>
  </conditionalFormatting>
  <conditionalFormatting sqref="G553">
    <cfRule type="cellIs" dxfId="489" priority="18" stopIfTrue="1" operator="equal">
      <formula>"Cảnh báo - lỗi!!"</formula>
    </cfRule>
  </conditionalFormatting>
  <conditionalFormatting sqref="G553">
    <cfRule type="cellIs" dxfId="488" priority="17" stopIfTrue="1" operator="equal">
      <formula>"Cảnh báo - lỗi!!"</formula>
    </cfRule>
  </conditionalFormatting>
  <conditionalFormatting sqref="I552">
    <cfRule type="cellIs" dxfId="487" priority="16" stopIfTrue="1" operator="equal">
      <formula>"Cảnh báo - lỗi!!"</formula>
    </cfRule>
  </conditionalFormatting>
  <conditionalFormatting sqref="I549">
    <cfRule type="cellIs" dxfId="486" priority="15" stopIfTrue="1" operator="equal">
      <formula>"Cảnh báo - lỗi!!"</formula>
    </cfRule>
  </conditionalFormatting>
  <conditionalFormatting sqref="I550">
    <cfRule type="cellIs" dxfId="485" priority="14" stopIfTrue="1" operator="equal">
      <formula>"Cảnh báo - lỗi!!"</formula>
    </cfRule>
  </conditionalFormatting>
  <conditionalFormatting sqref="C552">
    <cfRule type="cellIs" dxfId="484" priority="13" stopIfTrue="1" operator="equal">
      <formula>"Cảnh báo - lỗi!!"</formula>
    </cfRule>
  </conditionalFormatting>
  <conditionalFormatting sqref="C553">
    <cfRule type="cellIs" dxfId="483" priority="12" stopIfTrue="1" operator="equal">
      <formula>"Cảnh báo - lỗi!!"</formula>
    </cfRule>
  </conditionalFormatting>
  <conditionalFormatting sqref="E552">
    <cfRule type="cellIs" dxfId="482" priority="11" stopIfTrue="1" operator="equal">
      <formula>"Cảnh báo - lỗi!!"</formula>
    </cfRule>
  </conditionalFormatting>
  <conditionalFormatting sqref="E553">
    <cfRule type="cellIs" dxfId="481" priority="10" stopIfTrue="1" operator="equal">
      <formula>"Cảnh báo - lỗi!!"</formula>
    </cfRule>
  </conditionalFormatting>
  <conditionalFormatting sqref="I551">
    <cfRule type="cellIs" dxfId="480" priority="9" stopIfTrue="1" operator="equal">
      <formula>"Cảnh báo - lỗi!!"</formula>
    </cfRule>
  </conditionalFormatting>
  <conditionalFormatting sqref="E554">
    <cfRule type="cellIs" dxfId="479" priority="8" stopIfTrue="1" operator="equal">
      <formula>"Cảnh báo - lỗi!!"</formula>
    </cfRule>
  </conditionalFormatting>
  <conditionalFormatting sqref="C554">
    <cfRule type="cellIs" dxfId="478" priority="7" stopIfTrue="1" operator="equal">
      <formula>"Cảnh báo - lỗi!!"</formula>
    </cfRule>
  </conditionalFormatting>
  <conditionalFormatting sqref="G504">
    <cfRule type="cellIs" dxfId="477" priority="6" stopIfTrue="1" operator="equal">
      <formula>"Cảnh báo - lỗi!!"</formula>
    </cfRule>
  </conditionalFormatting>
  <conditionalFormatting sqref="G505">
    <cfRule type="cellIs" dxfId="476" priority="5" stopIfTrue="1" operator="equal">
      <formula>"Cảnh báo - lỗi!!"</formula>
    </cfRule>
  </conditionalFormatting>
  <conditionalFormatting sqref="G506">
    <cfRule type="cellIs" dxfId="475" priority="4" stopIfTrue="1" operator="equal">
      <formula>"Cảnh báo - lỗi!!"</formula>
    </cfRule>
  </conditionalFormatting>
  <conditionalFormatting sqref="G516">
    <cfRule type="cellIs" dxfId="474" priority="3" stopIfTrue="1" operator="equal">
      <formula>"Cảnh báo - lỗi!!"</formula>
    </cfRule>
  </conditionalFormatting>
  <conditionalFormatting sqref="G517">
    <cfRule type="cellIs" dxfId="473" priority="2" stopIfTrue="1" operator="equal">
      <formula>"Cảnh báo - lỗi!!"</formula>
    </cfRule>
  </conditionalFormatting>
  <conditionalFormatting sqref="G518">
    <cfRule type="cellIs" dxfId="472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3B38-EFFF-4845-8AEB-AC41E5BDD04F}">
  <sheetPr>
    <pageSetUpPr fitToPage="1"/>
  </sheetPr>
  <dimension ref="A1:O230"/>
  <sheetViews>
    <sheetView zoomScale="85" zoomScaleNormal="85" zoomScaleSheetLayoutView="55" workbookViewId="0">
      <selection activeCell="E235" sqref="E235"/>
    </sheetView>
  </sheetViews>
  <sheetFormatPr defaultColWidth="10.109375" defaultRowHeight="13.2"/>
  <cols>
    <col min="1" max="1" width="5.5546875" style="205" customWidth="1"/>
    <col min="2" max="2" width="12.44140625" style="205" customWidth="1"/>
    <col min="3" max="4" width="29.6640625" style="205" customWidth="1"/>
    <col min="5" max="5" width="29.33203125" style="205" customWidth="1"/>
    <col min="6" max="6" width="29.44140625" style="205" customWidth="1"/>
    <col min="7" max="7" width="33" style="205" customWidth="1"/>
    <col min="8" max="8" width="31.5546875" style="205" customWidth="1"/>
    <col min="9" max="9" width="35.5546875" style="205" customWidth="1"/>
    <col min="10" max="16384" width="10.109375" style="205"/>
  </cols>
  <sheetData>
    <row r="1" spans="1:15" s="197" customFormat="1" ht="20.100000000000001" customHeight="1">
      <c r="A1" s="491" t="s">
        <v>0</v>
      </c>
      <c r="B1" s="491"/>
      <c r="C1" s="491"/>
      <c r="E1" s="492" t="s">
        <v>103</v>
      </c>
      <c r="F1" s="492"/>
      <c r="G1" s="492"/>
      <c r="H1" s="492"/>
      <c r="I1" s="492"/>
    </row>
    <row r="2" spans="1:15" s="197" customFormat="1" ht="28.5" customHeight="1" thickBot="1">
      <c r="A2" s="301" t="s">
        <v>152</v>
      </c>
      <c r="B2" s="301"/>
      <c r="C2" s="301"/>
      <c r="E2" s="551" t="s">
        <v>214</v>
      </c>
      <c r="F2" s="551"/>
      <c r="G2" s="551"/>
      <c r="H2" s="551"/>
      <c r="I2" s="551"/>
    </row>
    <row r="3" spans="1:15" ht="13.8" thickTop="1">
      <c r="A3" s="307"/>
      <c r="B3" s="308"/>
      <c r="C3" s="309"/>
      <c r="D3" s="309"/>
      <c r="E3" s="309"/>
      <c r="F3" s="309"/>
      <c r="G3" s="310"/>
      <c r="H3" s="310"/>
      <c r="I3" s="309"/>
    </row>
    <row r="4" spans="1:15" ht="25.5" hidden="1" customHeight="1" thickTop="1">
      <c r="A4" s="547" t="s">
        <v>31</v>
      </c>
      <c r="B4" s="549" t="s">
        <v>106</v>
      </c>
      <c r="C4" s="383">
        <v>266.11</v>
      </c>
      <c r="D4" s="384">
        <f>C4+1</f>
        <v>267.11</v>
      </c>
      <c r="E4" s="384">
        <f>D4+1</f>
        <v>268.11</v>
      </c>
      <c r="F4" s="384">
        <f t="shared" ref="F4:I4" si="0">E4+1</f>
        <v>269.11</v>
      </c>
      <c r="G4" s="384">
        <f t="shared" si="0"/>
        <v>270.11</v>
      </c>
      <c r="H4" s="384">
        <f t="shared" si="0"/>
        <v>271.11</v>
      </c>
      <c r="I4" s="383">
        <f t="shared" si="0"/>
        <v>272.11</v>
      </c>
    </row>
    <row r="5" spans="1:15" ht="25.5" hidden="1" customHeight="1" thickBot="1">
      <c r="A5" s="556"/>
      <c r="B5" s="557"/>
      <c r="C5" s="385" t="s">
        <v>108</v>
      </c>
      <c r="D5" s="385" t="s">
        <v>109</v>
      </c>
      <c r="E5" s="385" t="s">
        <v>110</v>
      </c>
      <c r="F5" s="385" t="s">
        <v>111</v>
      </c>
      <c r="G5" s="385" t="s">
        <v>112</v>
      </c>
      <c r="H5" s="385" t="s">
        <v>113</v>
      </c>
      <c r="I5" s="386" t="s">
        <v>52</v>
      </c>
    </row>
    <row r="6" spans="1:15" ht="24" hidden="1" customHeight="1">
      <c r="A6" s="552">
        <v>1</v>
      </c>
      <c r="B6" s="554" t="s">
        <v>114</v>
      </c>
      <c r="C6" s="387"/>
      <c r="D6" s="388"/>
      <c r="E6" s="387"/>
      <c r="F6" s="387"/>
      <c r="G6" s="387"/>
      <c r="H6" s="387"/>
      <c r="I6" s="389"/>
      <c r="O6" s="311"/>
    </row>
    <row r="7" spans="1:15" ht="24" hidden="1" customHeight="1">
      <c r="A7" s="496"/>
      <c r="B7" s="500"/>
      <c r="C7" s="212"/>
      <c r="D7" s="213"/>
      <c r="E7" s="212"/>
      <c r="F7" s="214"/>
      <c r="G7" s="212"/>
      <c r="H7" s="212"/>
      <c r="I7" s="390"/>
    </row>
    <row r="8" spans="1:15" ht="24" hidden="1" customHeight="1" thickBot="1">
      <c r="A8" s="553"/>
      <c r="B8" s="555"/>
      <c r="C8" s="380"/>
      <c r="D8" s="391"/>
      <c r="E8" s="380"/>
      <c r="F8" s="391"/>
      <c r="G8" s="380"/>
      <c r="H8" s="380"/>
      <c r="I8" s="392"/>
    </row>
    <row r="9" spans="1:15" ht="24" hidden="1" customHeight="1">
      <c r="A9" s="552">
        <v>2</v>
      </c>
      <c r="B9" s="554" t="s">
        <v>115</v>
      </c>
      <c r="C9" s="387"/>
      <c r="D9" s="388"/>
      <c r="E9" s="387"/>
      <c r="F9" s="387"/>
      <c r="G9" s="387"/>
      <c r="H9" s="389"/>
      <c r="I9" s="389"/>
    </row>
    <row r="10" spans="1:15" ht="24" hidden="1" customHeight="1">
      <c r="A10" s="496"/>
      <c r="B10" s="500"/>
      <c r="C10" s="212"/>
      <c r="D10" s="213"/>
      <c r="E10" s="212"/>
      <c r="F10" s="214"/>
      <c r="G10" s="212"/>
      <c r="H10" s="390"/>
      <c r="I10" s="390"/>
    </row>
    <row r="11" spans="1:15" ht="24" hidden="1" customHeight="1" thickBot="1">
      <c r="A11" s="553"/>
      <c r="B11" s="555"/>
      <c r="C11" s="380"/>
      <c r="D11" s="391"/>
      <c r="E11" s="380"/>
      <c r="F11" s="391"/>
      <c r="G11" s="380"/>
      <c r="H11" s="392"/>
      <c r="I11" s="392"/>
    </row>
    <row r="12" spans="1:15" ht="38.25" hidden="1" customHeight="1">
      <c r="A12" s="496">
        <v>3</v>
      </c>
      <c r="B12" s="500" t="s">
        <v>116</v>
      </c>
      <c r="C12" s="217"/>
      <c r="D12" s="393"/>
      <c r="E12" s="217"/>
      <c r="F12" s="217"/>
      <c r="G12" s="394" t="s">
        <v>215</v>
      </c>
      <c r="H12" s="394" t="s">
        <v>215</v>
      </c>
      <c r="I12" s="394" t="s">
        <v>215</v>
      </c>
    </row>
    <row r="13" spans="1:15" ht="38.25" hidden="1" customHeight="1">
      <c r="A13" s="496"/>
      <c r="B13" s="500"/>
      <c r="C13" s="212"/>
      <c r="D13" s="305"/>
      <c r="E13" s="212"/>
      <c r="F13" s="212"/>
      <c r="G13" s="395" t="s">
        <v>216</v>
      </c>
      <c r="H13" s="395" t="s">
        <v>217</v>
      </c>
      <c r="I13" s="395" t="s">
        <v>217</v>
      </c>
    </row>
    <row r="14" spans="1:15" ht="38.25" hidden="1" customHeight="1" thickBot="1">
      <c r="A14" s="497"/>
      <c r="B14" s="502"/>
      <c r="C14" s="220"/>
      <c r="D14" s="306"/>
      <c r="E14" s="220"/>
      <c r="F14" s="220"/>
      <c r="G14" s="396" t="s">
        <v>218</v>
      </c>
      <c r="H14" s="396" t="s">
        <v>218</v>
      </c>
      <c r="I14" s="396" t="s">
        <v>218</v>
      </c>
    </row>
    <row r="15" spans="1:15" hidden="1">
      <c r="A15" s="307"/>
      <c r="B15" s="308"/>
      <c r="C15" s="309"/>
      <c r="D15" s="309"/>
      <c r="E15" s="309"/>
      <c r="F15" s="309"/>
      <c r="G15" s="310"/>
      <c r="H15" s="310"/>
      <c r="I15" s="309"/>
    </row>
    <row r="16" spans="1:15" ht="27.75" hidden="1" customHeight="1" thickTop="1">
      <c r="A16" s="547" t="s">
        <v>31</v>
      </c>
      <c r="B16" s="549" t="s">
        <v>106</v>
      </c>
      <c r="C16" s="383">
        <f>I4+1</f>
        <v>273.11</v>
      </c>
      <c r="D16" s="384">
        <f t="shared" ref="D16:I16" si="1">C16+1</f>
        <v>274.11</v>
      </c>
      <c r="E16" s="384">
        <f t="shared" si="1"/>
        <v>275.11</v>
      </c>
      <c r="F16" s="384">
        <f t="shared" si="1"/>
        <v>276.11</v>
      </c>
      <c r="G16" s="384">
        <f t="shared" si="1"/>
        <v>277.11</v>
      </c>
      <c r="H16" s="384">
        <f t="shared" si="1"/>
        <v>278.11</v>
      </c>
      <c r="I16" s="383">
        <f t="shared" si="1"/>
        <v>279.11</v>
      </c>
    </row>
    <row r="17" spans="1:9" ht="27.75" hidden="1" customHeight="1" thickBot="1">
      <c r="A17" s="556"/>
      <c r="B17" s="557"/>
      <c r="C17" s="385" t="s">
        <v>108</v>
      </c>
      <c r="D17" s="385" t="s">
        <v>109</v>
      </c>
      <c r="E17" s="385" t="s">
        <v>110</v>
      </c>
      <c r="F17" s="385" t="s">
        <v>111</v>
      </c>
      <c r="G17" s="385" t="s">
        <v>112</v>
      </c>
      <c r="H17" s="385" t="s">
        <v>113</v>
      </c>
      <c r="I17" s="386" t="s">
        <v>52</v>
      </c>
    </row>
    <row r="18" spans="1:9" ht="27.75" hidden="1" customHeight="1">
      <c r="A18" s="552">
        <v>1</v>
      </c>
      <c r="B18" s="554" t="s">
        <v>114</v>
      </c>
      <c r="C18" s="387"/>
      <c r="D18" s="388"/>
      <c r="E18" s="387"/>
      <c r="F18" s="387"/>
      <c r="G18" s="387"/>
      <c r="H18" s="387"/>
      <c r="I18" s="387"/>
    </row>
    <row r="19" spans="1:9" ht="27.75" hidden="1" customHeight="1">
      <c r="A19" s="496"/>
      <c r="B19" s="500"/>
      <c r="C19" s="212"/>
      <c r="D19" s="213"/>
      <c r="E19" s="212"/>
      <c r="F19" s="214"/>
      <c r="G19" s="212"/>
      <c r="H19" s="212"/>
      <c r="I19" s="312"/>
    </row>
    <row r="20" spans="1:9" ht="27.75" hidden="1" customHeight="1" thickBot="1">
      <c r="A20" s="553"/>
      <c r="B20" s="555"/>
      <c r="C20" s="380"/>
      <c r="D20" s="391"/>
      <c r="E20" s="380"/>
      <c r="F20" s="391"/>
      <c r="G20" s="380"/>
      <c r="H20" s="380"/>
      <c r="I20" s="380"/>
    </row>
    <row r="21" spans="1:9" ht="47.25" hidden="1" customHeight="1">
      <c r="A21" s="552">
        <v>2</v>
      </c>
      <c r="B21" s="554" t="s">
        <v>115</v>
      </c>
      <c r="C21" s="387"/>
      <c r="D21" s="388"/>
      <c r="E21" s="387"/>
      <c r="F21" s="387"/>
      <c r="G21" s="387"/>
      <c r="H21" s="397" t="s">
        <v>215</v>
      </c>
      <c r="I21" s="397" t="s">
        <v>215</v>
      </c>
    </row>
    <row r="22" spans="1:9" ht="27.75" hidden="1" customHeight="1">
      <c r="A22" s="496"/>
      <c r="B22" s="500"/>
      <c r="C22" s="212"/>
      <c r="D22" s="213"/>
      <c r="E22" s="212"/>
      <c r="F22" s="214"/>
      <c r="G22" s="212"/>
      <c r="H22" s="398" t="s">
        <v>219</v>
      </c>
      <c r="I22" s="398" t="s">
        <v>216</v>
      </c>
    </row>
    <row r="23" spans="1:9" ht="27.75" hidden="1" customHeight="1" thickBot="1">
      <c r="A23" s="553"/>
      <c r="B23" s="555"/>
      <c r="C23" s="380"/>
      <c r="D23" s="391"/>
      <c r="E23" s="380"/>
      <c r="F23" s="391"/>
      <c r="G23" s="380"/>
      <c r="H23" s="399" t="s">
        <v>218</v>
      </c>
      <c r="I23" s="399" t="s">
        <v>218</v>
      </c>
    </row>
    <row r="24" spans="1:9" ht="44.25" hidden="1" customHeight="1">
      <c r="A24" s="552">
        <v>3</v>
      </c>
      <c r="B24" s="554" t="s">
        <v>116</v>
      </c>
      <c r="C24" s="389"/>
      <c r="D24" s="389"/>
      <c r="E24" s="389"/>
      <c r="F24" s="389"/>
      <c r="G24" s="397" t="s">
        <v>215</v>
      </c>
      <c r="H24" s="397" t="s">
        <v>215</v>
      </c>
      <c r="I24" s="397" t="s">
        <v>215</v>
      </c>
    </row>
    <row r="25" spans="1:9" ht="27.75" hidden="1" customHeight="1">
      <c r="A25" s="496"/>
      <c r="B25" s="500"/>
      <c r="C25" s="390"/>
      <c r="D25" s="390"/>
      <c r="E25" s="390"/>
      <c r="F25" s="400"/>
      <c r="G25" s="398" t="s">
        <v>216</v>
      </c>
      <c r="H25" s="398" t="s">
        <v>216</v>
      </c>
      <c r="I25" s="398" t="s">
        <v>216</v>
      </c>
    </row>
    <row r="26" spans="1:9" ht="27.75" hidden="1" customHeight="1" thickBot="1">
      <c r="A26" s="553"/>
      <c r="B26" s="555"/>
      <c r="C26" s="392"/>
      <c r="D26" s="392"/>
      <c r="E26" s="392"/>
      <c r="F26" s="392"/>
      <c r="G26" s="399" t="s">
        <v>218</v>
      </c>
      <c r="H26" s="399" t="s">
        <v>218</v>
      </c>
      <c r="I26" s="399" t="s">
        <v>218</v>
      </c>
    </row>
    <row r="27" spans="1:9" hidden="1">
      <c r="A27" s="307"/>
      <c r="B27" s="308"/>
      <c r="C27" s="309"/>
      <c r="D27" s="309"/>
      <c r="E27" s="309"/>
      <c r="F27" s="309"/>
      <c r="G27" s="310"/>
      <c r="H27" s="310"/>
      <c r="I27" s="309"/>
    </row>
    <row r="28" spans="1:9" ht="27.75" hidden="1" customHeight="1" thickTop="1">
      <c r="A28" s="547" t="s">
        <v>31</v>
      </c>
      <c r="B28" s="549" t="s">
        <v>106</v>
      </c>
      <c r="C28" s="383">
        <f>I16+1</f>
        <v>280.11</v>
      </c>
      <c r="D28" s="384">
        <f t="shared" ref="D28:I28" si="2">C28+1</f>
        <v>281.11</v>
      </c>
      <c r="E28" s="384">
        <f t="shared" si="2"/>
        <v>282.11</v>
      </c>
      <c r="F28" s="384">
        <f t="shared" si="2"/>
        <v>283.11</v>
      </c>
      <c r="G28" s="384">
        <f t="shared" si="2"/>
        <v>284.11</v>
      </c>
      <c r="H28" s="384">
        <f t="shared" si="2"/>
        <v>285.11</v>
      </c>
      <c r="I28" s="383">
        <f t="shared" si="2"/>
        <v>286.11</v>
      </c>
    </row>
    <row r="29" spans="1:9" ht="27.75" hidden="1" customHeight="1" thickBot="1">
      <c r="A29" s="556"/>
      <c r="B29" s="557"/>
      <c r="C29" s="385" t="s">
        <v>108</v>
      </c>
      <c r="D29" s="385" t="s">
        <v>109</v>
      </c>
      <c r="E29" s="385" t="s">
        <v>110</v>
      </c>
      <c r="F29" s="385" t="s">
        <v>111</v>
      </c>
      <c r="G29" s="385" t="s">
        <v>112</v>
      </c>
      <c r="H29" s="385" t="s">
        <v>113</v>
      </c>
      <c r="I29" s="386" t="s">
        <v>52</v>
      </c>
    </row>
    <row r="30" spans="1:9" ht="27.75" hidden="1" customHeight="1">
      <c r="A30" s="552">
        <v>1</v>
      </c>
      <c r="B30" s="554" t="s">
        <v>114</v>
      </c>
      <c r="C30" s="387"/>
      <c r="D30" s="388"/>
      <c r="E30" s="387"/>
      <c r="F30" s="387"/>
      <c r="G30" s="387"/>
      <c r="H30" s="401"/>
      <c r="I30" s="401"/>
    </row>
    <row r="31" spans="1:9" ht="27.75" hidden="1" customHeight="1">
      <c r="A31" s="496"/>
      <c r="B31" s="500"/>
      <c r="C31" s="212"/>
      <c r="D31" s="213"/>
      <c r="E31" s="212"/>
      <c r="F31" s="214"/>
      <c r="G31" s="212"/>
      <c r="H31" s="398"/>
      <c r="I31" s="398"/>
    </row>
    <row r="32" spans="1:9" ht="27.75" hidden="1" customHeight="1" thickBot="1">
      <c r="A32" s="553"/>
      <c r="B32" s="555"/>
      <c r="C32" s="380"/>
      <c r="D32" s="391"/>
      <c r="E32" s="380"/>
      <c r="F32" s="391"/>
      <c r="G32" s="380"/>
      <c r="H32" s="399"/>
      <c r="I32" s="399"/>
    </row>
    <row r="33" spans="1:9" ht="47.25" hidden="1" customHeight="1">
      <c r="A33" s="552">
        <v>2</v>
      </c>
      <c r="B33" s="554" t="s">
        <v>115</v>
      </c>
      <c r="C33" s="387"/>
      <c r="D33" s="388"/>
      <c r="E33" s="387"/>
      <c r="F33" s="387"/>
      <c r="G33" s="387"/>
      <c r="H33" s="397"/>
      <c r="I33" s="401"/>
    </row>
    <row r="34" spans="1:9" ht="27.75" hidden="1" customHeight="1">
      <c r="A34" s="496"/>
      <c r="B34" s="500"/>
      <c r="C34" s="212"/>
      <c r="D34" s="213"/>
      <c r="E34" s="212"/>
      <c r="F34" s="214"/>
      <c r="G34" s="212"/>
      <c r="H34" s="398"/>
      <c r="I34" s="398"/>
    </row>
    <row r="35" spans="1:9" ht="27.75" hidden="1" customHeight="1" thickBot="1">
      <c r="A35" s="553"/>
      <c r="B35" s="555"/>
      <c r="C35" s="380"/>
      <c r="D35" s="391"/>
      <c r="E35" s="380"/>
      <c r="F35" s="391"/>
      <c r="G35" s="380"/>
      <c r="H35" s="399"/>
      <c r="I35" s="399"/>
    </row>
    <row r="36" spans="1:9" ht="44.25" hidden="1" customHeight="1">
      <c r="A36" s="552">
        <v>3</v>
      </c>
      <c r="B36" s="554" t="s">
        <v>116</v>
      </c>
      <c r="C36" s="397" t="s">
        <v>215</v>
      </c>
      <c r="D36" s="397"/>
      <c r="E36" s="397" t="s">
        <v>215</v>
      </c>
      <c r="F36" s="389"/>
      <c r="G36" s="397" t="s">
        <v>215</v>
      </c>
      <c r="H36" s="401"/>
      <c r="I36" s="401"/>
    </row>
    <row r="37" spans="1:9" ht="27.75" hidden="1" customHeight="1">
      <c r="A37" s="496"/>
      <c r="B37" s="500"/>
      <c r="C37" s="398" t="s">
        <v>216</v>
      </c>
      <c r="D37" s="398"/>
      <c r="E37" s="398" t="s">
        <v>216</v>
      </c>
      <c r="F37" s="400"/>
      <c r="G37" s="398" t="s">
        <v>216</v>
      </c>
      <c r="H37" s="398"/>
      <c r="I37" s="398"/>
    </row>
    <row r="38" spans="1:9" ht="27.75" hidden="1" customHeight="1" thickBot="1">
      <c r="A38" s="553"/>
      <c r="B38" s="555"/>
      <c r="C38" s="399" t="s">
        <v>218</v>
      </c>
      <c r="D38" s="399"/>
      <c r="E38" s="399" t="s">
        <v>218</v>
      </c>
      <c r="F38" s="392"/>
      <c r="G38" s="399" t="s">
        <v>218</v>
      </c>
      <c r="H38" s="399"/>
      <c r="I38" s="399"/>
    </row>
    <row r="39" spans="1:9" hidden="1"/>
    <row r="40" spans="1:9" ht="36.75" hidden="1" customHeight="1" thickTop="1">
      <c r="A40" s="547" t="s">
        <v>31</v>
      </c>
      <c r="B40" s="549" t="s">
        <v>106</v>
      </c>
      <c r="C40" s="383">
        <f>I28+1</f>
        <v>287.11</v>
      </c>
      <c r="D40" s="384">
        <f t="shared" ref="D40:I40" si="3">C40+1</f>
        <v>288.11</v>
      </c>
      <c r="E40" s="384">
        <f t="shared" si="3"/>
        <v>289.11</v>
      </c>
      <c r="F40" s="384">
        <f t="shared" si="3"/>
        <v>290.11</v>
      </c>
      <c r="G40" s="384">
        <f t="shared" si="3"/>
        <v>291.11</v>
      </c>
      <c r="H40" s="384">
        <f t="shared" si="3"/>
        <v>292.11</v>
      </c>
      <c r="I40" s="383">
        <f t="shared" si="3"/>
        <v>293.11</v>
      </c>
    </row>
    <row r="41" spans="1:9" ht="36.75" hidden="1" customHeight="1" thickBot="1">
      <c r="A41" s="556"/>
      <c r="B41" s="557"/>
      <c r="C41" s="385" t="s">
        <v>108</v>
      </c>
      <c r="D41" s="385" t="s">
        <v>109</v>
      </c>
      <c r="E41" s="385" t="s">
        <v>110</v>
      </c>
      <c r="F41" s="385" t="s">
        <v>111</v>
      </c>
      <c r="G41" s="385" t="s">
        <v>112</v>
      </c>
      <c r="H41" s="385" t="s">
        <v>113</v>
      </c>
      <c r="I41" s="386" t="s">
        <v>52</v>
      </c>
    </row>
    <row r="42" spans="1:9" ht="36.75" hidden="1" customHeight="1">
      <c r="A42" s="552">
        <v>1</v>
      </c>
      <c r="B42" s="568" t="s">
        <v>114</v>
      </c>
      <c r="C42" s="387"/>
      <c r="D42" s="388"/>
      <c r="E42" s="387"/>
      <c r="F42" s="387"/>
      <c r="G42" s="387"/>
      <c r="H42" s="401" t="s">
        <v>220</v>
      </c>
      <c r="I42" s="401" t="s">
        <v>220</v>
      </c>
    </row>
    <row r="43" spans="1:9" ht="36.75" hidden="1" customHeight="1">
      <c r="A43" s="496"/>
      <c r="B43" s="569"/>
      <c r="C43" s="212"/>
      <c r="D43" s="213"/>
      <c r="E43" s="212"/>
      <c r="F43" s="214"/>
      <c r="G43" s="212"/>
      <c r="H43" s="402" t="s">
        <v>221</v>
      </c>
      <c r="I43" s="398" t="s">
        <v>216</v>
      </c>
    </row>
    <row r="44" spans="1:9" ht="36.75" hidden="1" customHeight="1" thickBot="1">
      <c r="A44" s="553"/>
      <c r="B44" s="570"/>
      <c r="C44" s="380"/>
      <c r="D44" s="391"/>
      <c r="E44" s="380"/>
      <c r="F44" s="391"/>
      <c r="G44" s="380"/>
      <c r="H44" s="399" t="s">
        <v>222</v>
      </c>
      <c r="I44" s="399" t="s">
        <v>222</v>
      </c>
    </row>
    <row r="45" spans="1:9" ht="36.75" hidden="1" customHeight="1">
      <c r="A45" s="552">
        <v>2</v>
      </c>
      <c r="B45" s="568" t="s">
        <v>115</v>
      </c>
      <c r="C45" s="387"/>
      <c r="D45" s="388"/>
      <c r="E45" s="387"/>
      <c r="F45" s="387"/>
      <c r="G45" s="387"/>
      <c r="H45" s="401" t="s">
        <v>220</v>
      </c>
      <c r="I45" s="401" t="s">
        <v>220</v>
      </c>
    </row>
    <row r="46" spans="1:9" ht="36.75" hidden="1" customHeight="1">
      <c r="A46" s="496"/>
      <c r="B46" s="569"/>
      <c r="C46" s="212"/>
      <c r="D46" s="213"/>
      <c r="E46" s="212"/>
      <c r="F46" s="214"/>
      <c r="G46" s="212"/>
      <c r="H46" s="402" t="s">
        <v>221</v>
      </c>
      <c r="I46" s="398" t="s">
        <v>216</v>
      </c>
    </row>
    <row r="47" spans="1:9" ht="36.75" hidden="1" customHeight="1" thickBot="1">
      <c r="A47" s="553"/>
      <c r="B47" s="570"/>
      <c r="C47" s="380"/>
      <c r="D47" s="391"/>
      <c r="E47" s="380"/>
      <c r="F47" s="391"/>
      <c r="G47" s="380"/>
      <c r="H47" s="399" t="s">
        <v>222</v>
      </c>
      <c r="I47" s="399" t="s">
        <v>222</v>
      </c>
    </row>
    <row r="48" spans="1:9" ht="36.75" hidden="1" customHeight="1">
      <c r="A48" s="552">
        <v>3</v>
      </c>
      <c r="B48" s="568" t="s">
        <v>116</v>
      </c>
      <c r="C48" s="401" t="s">
        <v>220</v>
      </c>
      <c r="D48" s="401" t="s">
        <v>220</v>
      </c>
      <c r="E48" s="401" t="s">
        <v>220</v>
      </c>
      <c r="F48" s="389"/>
      <c r="G48" s="401" t="s">
        <v>220</v>
      </c>
      <c r="H48" s="401" t="s">
        <v>220</v>
      </c>
      <c r="I48" s="401" t="s">
        <v>220</v>
      </c>
    </row>
    <row r="49" spans="1:9" ht="36.75" hidden="1" customHeight="1">
      <c r="A49" s="496"/>
      <c r="B49" s="569"/>
      <c r="C49" s="398" t="s">
        <v>147</v>
      </c>
      <c r="D49" s="398" t="s">
        <v>147</v>
      </c>
      <c r="E49" s="398" t="s">
        <v>147</v>
      </c>
      <c r="F49" s="400"/>
      <c r="G49" s="398" t="s">
        <v>216</v>
      </c>
      <c r="H49" s="398" t="s">
        <v>216</v>
      </c>
      <c r="I49" s="398" t="s">
        <v>216</v>
      </c>
    </row>
    <row r="50" spans="1:9" ht="36.75" hidden="1" customHeight="1" thickBot="1">
      <c r="A50" s="553"/>
      <c r="B50" s="570"/>
      <c r="C50" s="399" t="s">
        <v>222</v>
      </c>
      <c r="D50" s="399" t="s">
        <v>222</v>
      </c>
      <c r="E50" s="399" t="s">
        <v>222</v>
      </c>
      <c r="F50" s="392"/>
      <c r="G50" s="399" t="s">
        <v>222</v>
      </c>
      <c r="H50" s="399" t="s">
        <v>222</v>
      </c>
      <c r="I50" s="399" t="s">
        <v>222</v>
      </c>
    </row>
    <row r="51" spans="1:9" hidden="1"/>
    <row r="52" spans="1:9" ht="16.2" hidden="1" thickTop="1">
      <c r="A52" s="547" t="s">
        <v>31</v>
      </c>
      <c r="B52" s="549" t="s">
        <v>106</v>
      </c>
      <c r="C52" s="383">
        <f>I40+1</f>
        <v>294.11</v>
      </c>
      <c r="D52" s="384">
        <f t="shared" ref="D52:I52" si="4">C52+1</f>
        <v>295.11</v>
      </c>
      <c r="E52" s="384">
        <f t="shared" si="4"/>
        <v>296.11</v>
      </c>
      <c r="F52" s="384">
        <f t="shared" si="4"/>
        <v>297.11</v>
      </c>
      <c r="G52" s="384">
        <f t="shared" si="4"/>
        <v>298.11</v>
      </c>
      <c r="H52" s="384">
        <f t="shared" si="4"/>
        <v>299.11</v>
      </c>
      <c r="I52" s="383">
        <f t="shared" si="4"/>
        <v>300.11</v>
      </c>
    </row>
    <row r="53" spans="1:9" ht="15.6" hidden="1">
      <c r="A53" s="556"/>
      <c r="B53" s="557"/>
      <c r="C53" s="385" t="s">
        <v>108</v>
      </c>
      <c r="D53" s="385" t="s">
        <v>109</v>
      </c>
      <c r="E53" s="385" t="s">
        <v>110</v>
      </c>
      <c r="F53" s="385" t="s">
        <v>111</v>
      </c>
      <c r="G53" s="385" t="s">
        <v>112</v>
      </c>
      <c r="H53" s="385" t="s">
        <v>113</v>
      </c>
      <c r="I53" s="386" t="s">
        <v>52</v>
      </c>
    </row>
    <row r="54" spans="1:9" ht="16.8" hidden="1">
      <c r="A54" s="552">
        <v>1</v>
      </c>
      <c r="B54" s="554" t="s">
        <v>114</v>
      </c>
      <c r="C54" s="387"/>
      <c r="D54" s="388"/>
      <c r="E54" s="387"/>
      <c r="F54" s="387"/>
      <c r="G54" s="387"/>
      <c r="H54" s="397"/>
      <c r="I54" s="397"/>
    </row>
    <row r="55" spans="1:9" ht="13.8" hidden="1">
      <c r="A55" s="496"/>
      <c r="B55" s="500"/>
      <c r="C55" s="212"/>
      <c r="D55" s="213"/>
      <c r="E55" s="212"/>
      <c r="F55" s="214"/>
      <c r="G55" s="212"/>
      <c r="H55" s="398"/>
      <c r="I55" s="398"/>
    </row>
    <row r="56" spans="1:9" ht="13.8" hidden="1" thickBot="1">
      <c r="A56" s="553"/>
      <c r="B56" s="555"/>
      <c r="C56" s="380"/>
      <c r="D56" s="391"/>
      <c r="E56" s="380"/>
      <c r="F56" s="391"/>
      <c r="G56" s="380"/>
      <c r="H56" s="399"/>
      <c r="I56" s="399"/>
    </row>
    <row r="57" spans="1:9" ht="16.8" hidden="1">
      <c r="A57" s="552">
        <v>2</v>
      </c>
      <c r="B57" s="554" t="s">
        <v>115</v>
      </c>
      <c r="C57" s="387"/>
      <c r="D57" s="388"/>
      <c r="E57" s="387"/>
      <c r="F57" s="387"/>
      <c r="G57" s="387"/>
      <c r="H57" s="397"/>
      <c r="I57" s="397"/>
    </row>
    <row r="58" spans="1:9" ht="13.8" hidden="1">
      <c r="A58" s="496"/>
      <c r="B58" s="500"/>
      <c r="C58" s="212"/>
      <c r="D58" s="213"/>
      <c r="E58" s="212"/>
      <c r="F58" s="214"/>
      <c r="G58" s="212"/>
      <c r="H58" s="398"/>
      <c r="I58" s="398"/>
    </row>
    <row r="59" spans="1:9" ht="13.8" hidden="1" thickBot="1">
      <c r="A59" s="553"/>
      <c r="B59" s="555"/>
      <c r="C59" s="380"/>
      <c r="D59" s="391"/>
      <c r="E59" s="380"/>
      <c r="F59" s="391"/>
      <c r="G59" s="380"/>
      <c r="H59" s="399"/>
      <c r="I59" s="399"/>
    </row>
    <row r="60" spans="1:9" ht="16.8" hidden="1">
      <c r="A60" s="552">
        <v>3</v>
      </c>
      <c r="B60" s="554" t="s">
        <v>116</v>
      </c>
      <c r="C60" s="401"/>
      <c r="D60" s="401"/>
      <c r="E60" s="401"/>
      <c r="F60" s="389"/>
      <c r="G60" s="397"/>
      <c r="H60" s="397"/>
      <c r="I60" s="397"/>
    </row>
    <row r="61" spans="1:9" ht="15.6" hidden="1">
      <c r="A61" s="496"/>
      <c r="B61" s="500"/>
      <c r="C61" s="398"/>
      <c r="D61" s="398"/>
      <c r="E61" s="398"/>
      <c r="F61" s="400"/>
      <c r="G61" s="398"/>
      <c r="H61" s="398"/>
      <c r="I61" s="398"/>
    </row>
    <row r="62" spans="1:9" ht="13.8" hidden="1" thickBot="1">
      <c r="A62" s="553"/>
      <c r="B62" s="555"/>
      <c r="C62" s="399"/>
      <c r="D62" s="399"/>
      <c r="E62" s="399"/>
      <c r="F62" s="392"/>
      <c r="G62" s="399"/>
      <c r="H62" s="399"/>
      <c r="I62" s="399"/>
    </row>
    <row r="63" spans="1:9" hidden="1"/>
    <row r="64" spans="1:9" s="405" customFormat="1" ht="17.399999999999999" hidden="1" thickTop="1">
      <c r="A64" s="561" t="s">
        <v>31</v>
      </c>
      <c r="B64" s="563" t="s">
        <v>106</v>
      </c>
      <c r="C64" s="403">
        <f>I52+1</f>
        <v>301.11</v>
      </c>
      <c r="D64" s="404">
        <f t="shared" ref="D64:I64" si="5">C64+1</f>
        <v>302.11</v>
      </c>
      <c r="E64" s="404">
        <f t="shared" si="5"/>
        <v>303.11</v>
      </c>
      <c r="F64" s="404">
        <f t="shared" si="5"/>
        <v>304.11</v>
      </c>
      <c r="G64" s="404">
        <f t="shared" si="5"/>
        <v>305.11</v>
      </c>
      <c r="H64" s="404">
        <f t="shared" si="5"/>
        <v>306.11</v>
      </c>
      <c r="I64" s="403">
        <f t="shared" si="5"/>
        <v>307.11</v>
      </c>
    </row>
    <row r="65" spans="1:9" s="405" customFormat="1" ht="16.8" hidden="1">
      <c r="A65" s="562"/>
      <c r="B65" s="564"/>
      <c r="C65" s="406" t="s">
        <v>108</v>
      </c>
      <c r="D65" s="406" t="s">
        <v>109</v>
      </c>
      <c r="E65" s="406" t="s">
        <v>110</v>
      </c>
      <c r="F65" s="406" t="s">
        <v>111</v>
      </c>
      <c r="G65" s="406" t="s">
        <v>112</v>
      </c>
      <c r="H65" s="406" t="s">
        <v>113</v>
      </c>
      <c r="I65" s="407" t="s">
        <v>52</v>
      </c>
    </row>
    <row r="66" spans="1:9" s="405" customFormat="1" ht="25.5" hidden="1" customHeight="1">
      <c r="A66" s="565">
        <v>1</v>
      </c>
      <c r="B66" s="568" t="s">
        <v>114</v>
      </c>
      <c r="C66" s="408"/>
      <c r="D66" s="409"/>
      <c r="E66" s="408"/>
      <c r="F66" s="408"/>
      <c r="G66" s="408"/>
      <c r="H66" s="408" t="s">
        <v>223</v>
      </c>
      <c r="I66" s="408" t="s">
        <v>223</v>
      </c>
    </row>
    <row r="67" spans="1:9" s="405" customFormat="1" ht="44.25" hidden="1" customHeight="1">
      <c r="A67" s="566"/>
      <c r="B67" s="569"/>
      <c r="C67" s="410"/>
      <c r="D67" s="411"/>
      <c r="E67" s="410"/>
      <c r="F67" s="412"/>
      <c r="G67" s="410"/>
      <c r="H67" s="412" t="s">
        <v>224</v>
      </c>
      <c r="I67" s="413" t="s">
        <v>204</v>
      </c>
    </row>
    <row r="68" spans="1:9" s="405" customFormat="1" ht="25.5" hidden="1" customHeight="1" thickBot="1">
      <c r="A68" s="567"/>
      <c r="B68" s="570"/>
      <c r="C68" s="414"/>
      <c r="D68" s="415"/>
      <c r="E68" s="414"/>
      <c r="F68" s="415"/>
      <c r="G68" s="414"/>
      <c r="H68" s="414" t="s">
        <v>225</v>
      </c>
      <c r="I68" s="414" t="s">
        <v>225</v>
      </c>
    </row>
    <row r="69" spans="1:9" s="405" customFormat="1" ht="25.5" hidden="1" customHeight="1">
      <c r="A69" s="565">
        <v>2</v>
      </c>
      <c r="B69" s="568" t="s">
        <v>115</v>
      </c>
      <c r="C69" s="408"/>
      <c r="D69" s="409"/>
      <c r="E69" s="408"/>
      <c r="F69" s="408"/>
      <c r="H69" s="408" t="s">
        <v>223</v>
      </c>
      <c r="I69" s="408" t="s">
        <v>223</v>
      </c>
    </row>
    <row r="70" spans="1:9" s="405" customFormat="1" ht="46.5" hidden="1" customHeight="1">
      <c r="A70" s="566"/>
      <c r="B70" s="569"/>
      <c r="C70" s="410"/>
      <c r="D70" s="411"/>
      <c r="E70" s="410"/>
      <c r="F70" s="412"/>
      <c r="H70" s="412" t="s">
        <v>224</v>
      </c>
      <c r="I70" s="413" t="s">
        <v>204</v>
      </c>
    </row>
    <row r="71" spans="1:9" s="405" customFormat="1" ht="25.5" hidden="1" customHeight="1" thickBot="1">
      <c r="A71" s="567"/>
      <c r="B71" s="570"/>
      <c r="C71" s="414"/>
      <c r="D71" s="415"/>
      <c r="E71" s="414"/>
      <c r="F71" s="415"/>
      <c r="H71" s="414" t="s">
        <v>225</v>
      </c>
      <c r="I71" s="414" t="s">
        <v>225</v>
      </c>
    </row>
    <row r="72" spans="1:9" s="405" customFormat="1" ht="25.5" hidden="1" customHeight="1">
      <c r="A72" s="552">
        <v>3</v>
      </c>
      <c r="B72" s="558" t="s">
        <v>116</v>
      </c>
      <c r="C72" s="401"/>
      <c r="D72" s="408" t="s">
        <v>223</v>
      </c>
      <c r="E72" s="408" t="s">
        <v>223</v>
      </c>
      <c r="F72" s="408" t="s">
        <v>223</v>
      </c>
      <c r="G72" s="408" t="s">
        <v>223</v>
      </c>
      <c r="H72" s="408"/>
      <c r="I72" s="408" t="s">
        <v>223</v>
      </c>
    </row>
    <row r="73" spans="1:9" s="405" customFormat="1" ht="72" hidden="1">
      <c r="A73" s="496"/>
      <c r="B73" s="559"/>
      <c r="C73" s="413"/>
      <c r="D73" s="416" t="s">
        <v>226</v>
      </c>
      <c r="E73" s="416" t="s">
        <v>226</v>
      </c>
      <c r="F73" s="416" t="s">
        <v>226</v>
      </c>
      <c r="G73" s="413" t="s">
        <v>204</v>
      </c>
      <c r="H73" s="413"/>
      <c r="I73" s="413" t="s">
        <v>204</v>
      </c>
    </row>
    <row r="74" spans="1:9" ht="27" hidden="1" customHeight="1" thickBot="1">
      <c r="A74" s="553"/>
      <c r="B74" s="560"/>
      <c r="C74" s="399"/>
      <c r="D74" s="414" t="s">
        <v>225</v>
      </c>
      <c r="E74" s="414" t="s">
        <v>225</v>
      </c>
      <c r="F74" s="414" t="s">
        <v>225</v>
      </c>
      <c r="G74" s="414" t="s">
        <v>225</v>
      </c>
      <c r="H74" s="414"/>
      <c r="I74" s="414" t="s">
        <v>225</v>
      </c>
    </row>
    <row r="75" spans="1:9" hidden="1"/>
    <row r="76" spans="1:9" ht="28.5" hidden="1" customHeight="1" thickTop="1">
      <c r="A76" s="547" t="s">
        <v>31</v>
      </c>
      <c r="B76" s="549" t="s">
        <v>106</v>
      </c>
      <c r="C76" s="383">
        <f>I64+1</f>
        <v>308.11</v>
      </c>
      <c r="D76" s="384">
        <f t="shared" ref="D76:I76" si="6">C76+1</f>
        <v>309.11</v>
      </c>
      <c r="E76" s="384">
        <f t="shared" si="6"/>
        <v>310.11</v>
      </c>
      <c r="F76" s="384">
        <f t="shared" si="6"/>
        <v>311.11</v>
      </c>
      <c r="G76" s="384">
        <f t="shared" si="6"/>
        <v>312.11</v>
      </c>
      <c r="H76" s="384">
        <f t="shared" si="6"/>
        <v>313.11</v>
      </c>
      <c r="I76" s="383">
        <f t="shared" si="6"/>
        <v>314.11</v>
      </c>
    </row>
    <row r="77" spans="1:9" ht="28.5" hidden="1" customHeight="1" thickBot="1">
      <c r="A77" s="556"/>
      <c r="B77" s="557"/>
      <c r="C77" s="385" t="s">
        <v>108</v>
      </c>
      <c r="D77" s="385" t="s">
        <v>109</v>
      </c>
      <c r="E77" s="385" t="s">
        <v>110</v>
      </c>
      <c r="F77" s="385" t="s">
        <v>111</v>
      </c>
      <c r="G77" s="385" t="s">
        <v>112</v>
      </c>
      <c r="H77" s="385" t="s">
        <v>113</v>
      </c>
      <c r="I77" s="386" t="s">
        <v>52</v>
      </c>
    </row>
    <row r="78" spans="1:9" ht="28.5" hidden="1" customHeight="1">
      <c r="A78" s="552">
        <v>1</v>
      </c>
      <c r="B78" s="554" t="s">
        <v>114</v>
      </c>
      <c r="C78" s="387"/>
      <c r="D78" s="388"/>
      <c r="E78" s="387"/>
      <c r="F78" s="387"/>
      <c r="G78" s="387"/>
      <c r="H78" s="417" t="s">
        <v>227</v>
      </c>
      <c r="I78" s="417" t="s">
        <v>227</v>
      </c>
    </row>
    <row r="79" spans="1:9" ht="36.75" hidden="1" customHeight="1">
      <c r="A79" s="496"/>
      <c r="B79" s="500"/>
      <c r="C79" s="212"/>
      <c r="D79" s="213"/>
      <c r="E79" s="212"/>
      <c r="F79" s="214"/>
      <c r="G79" s="212"/>
      <c r="H79" s="402" t="s">
        <v>228</v>
      </c>
      <c r="I79" s="398" t="s">
        <v>204</v>
      </c>
    </row>
    <row r="80" spans="1:9" ht="28.5" hidden="1" customHeight="1" thickBot="1">
      <c r="A80" s="553"/>
      <c r="B80" s="555"/>
      <c r="C80" s="380"/>
      <c r="D80" s="391"/>
      <c r="E80" s="380"/>
      <c r="F80" s="391"/>
      <c r="G80" s="380"/>
      <c r="H80" s="418" t="s">
        <v>229</v>
      </c>
      <c r="I80" s="418" t="s">
        <v>229</v>
      </c>
    </row>
    <row r="81" spans="1:9" ht="28.5" hidden="1" customHeight="1">
      <c r="A81" s="552">
        <v>2</v>
      </c>
      <c r="B81" s="554" t="s">
        <v>115</v>
      </c>
      <c r="C81" s="387"/>
      <c r="D81" s="388"/>
      <c r="E81" s="387"/>
      <c r="F81" s="387"/>
      <c r="G81" s="387"/>
      <c r="H81" s="417" t="s">
        <v>227</v>
      </c>
      <c r="I81" s="417" t="s">
        <v>227</v>
      </c>
    </row>
    <row r="82" spans="1:9" ht="42" hidden="1" customHeight="1">
      <c r="A82" s="496"/>
      <c r="B82" s="500"/>
      <c r="C82" s="212"/>
      <c r="D82" s="213"/>
      <c r="E82" s="212"/>
      <c r="F82" s="214"/>
      <c r="G82" s="212"/>
      <c r="H82" s="402" t="s">
        <v>228</v>
      </c>
      <c r="I82" s="398" t="s">
        <v>204</v>
      </c>
    </row>
    <row r="83" spans="1:9" ht="28.5" hidden="1" customHeight="1" thickBot="1">
      <c r="A83" s="553"/>
      <c r="B83" s="555"/>
      <c r="C83" s="380"/>
      <c r="D83" s="391"/>
      <c r="E83" s="380"/>
      <c r="F83" s="391"/>
      <c r="G83" s="380"/>
      <c r="H83" s="418" t="s">
        <v>229</v>
      </c>
      <c r="I83" s="418" t="s">
        <v>229</v>
      </c>
    </row>
    <row r="84" spans="1:9" ht="28.5" hidden="1" customHeight="1">
      <c r="A84" s="552">
        <v>3</v>
      </c>
      <c r="B84" s="554" t="s">
        <v>116</v>
      </c>
      <c r="C84" s="401"/>
      <c r="D84" s="401"/>
      <c r="E84" s="401"/>
      <c r="F84" s="389"/>
      <c r="G84" s="417" t="s">
        <v>227</v>
      </c>
      <c r="H84" s="417" t="s">
        <v>227</v>
      </c>
      <c r="I84" s="417" t="s">
        <v>227</v>
      </c>
    </row>
    <row r="85" spans="1:9" ht="28.5" hidden="1" customHeight="1">
      <c r="A85" s="496"/>
      <c r="B85" s="500"/>
      <c r="C85" s="398"/>
      <c r="D85" s="398"/>
      <c r="E85" s="398"/>
      <c r="F85" s="400"/>
      <c r="G85" s="398" t="s">
        <v>204</v>
      </c>
      <c r="H85" s="398" t="s">
        <v>204</v>
      </c>
      <c r="I85" s="398" t="s">
        <v>204</v>
      </c>
    </row>
    <row r="86" spans="1:9" ht="28.5" hidden="1" customHeight="1" thickBot="1">
      <c r="A86" s="553"/>
      <c r="B86" s="555"/>
      <c r="C86" s="399"/>
      <c r="D86" s="399"/>
      <c r="E86" s="399"/>
      <c r="F86" s="392"/>
      <c r="G86" s="418" t="s">
        <v>229</v>
      </c>
      <c r="H86" s="418" t="s">
        <v>229</v>
      </c>
      <c r="I86" s="418" t="s">
        <v>229</v>
      </c>
    </row>
    <row r="87" spans="1:9" ht="28.5" hidden="1" customHeight="1" thickBot="1"/>
    <row r="88" spans="1:9" ht="28.5" hidden="1" customHeight="1" thickTop="1">
      <c r="A88" s="547" t="s">
        <v>31</v>
      </c>
      <c r="B88" s="549" t="s">
        <v>106</v>
      </c>
      <c r="C88" s="383">
        <f>I76+1</f>
        <v>315.11</v>
      </c>
      <c r="D88" s="384">
        <f t="shared" ref="D88:I88" si="7">C88+1</f>
        <v>316.11</v>
      </c>
      <c r="E88" s="384">
        <f t="shared" si="7"/>
        <v>317.11</v>
      </c>
      <c r="F88" s="384">
        <f t="shared" si="7"/>
        <v>318.11</v>
      </c>
      <c r="G88" s="384">
        <f t="shared" si="7"/>
        <v>319.11</v>
      </c>
      <c r="H88" s="384">
        <f t="shared" si="7"/>
        <v>320.11</v>
      </c>
      <c r="I88" s="383">
        <f t="shared" si="7"/>
        <v>321.11</v>
      </c>
    </row>
    <row r="89" spans="1:9" ht="28.5" hidden="1" customHeight="1" thickBot="1">
      <c r="A89" s="556"/>
      <c r="B89" s="557"/>
      <c r="C89" s="385" t="s">
        <v>108</v>
      </c>
      <c r="D89" s="385" t="s">
        <v>109</v>
      </c>
      <c r="E89" s="385" t="s">
        <v>110</v>
      </c>
      <c r="F89" s="385" t="s">
        <v>111</v>
      </c>
      <c r="G89" s="385" t="s">
        <v>112</v>
      </c>
      <c r="H89" s="385" t="s">
        <v>113</v>
      </c>
      <c r="I89" s="386" t="s">
        <v>52</v>
      </c>
    </row>
    <row r="90" spans="1:9" ht="28.5" hidden="1" customHeight="1">
      <c r="A90" s="552">
        <v>1</v>
      </c>
      <c r="B90" s="554" t="s">
        <v>114</v>
      </c>
      <c r="C90" s="387"/>
      <c r="D90" s="388"/>
      <c r="E90" s="387"/>
      <c r="F90" s="387"/>
      <c r="G90" s="408"/>
      <c r="H90" s="419" t="s">
        <v>230</v>
      </c>
      <c r="I90" s="419" t="s">
        <v>230</v>
      </c>
    </row>
    <row r="91" spans="1:9" ht="28.5" hidden="1" customHeight="1">
      <c r="A91" s="496"/>
      <c r="B91" s="500"/>
      <c r="C91" s="212"/>
      <c r="D91" s="213"/>
      <c r="E91" s="212"/>
      <c r="F91" s="214"/>
      <c r="G91" s="410"/>
      <c r="H91" s="402" t="s">
        <v>231</v>
      </c>
      <c r="I91" s="413" t="s">
        <v>204</v>
      </c>
    </row>
    <row r="92" spans="1:9" ht="28.5" hidden="1" customHeight="1" thickBot="1">
      <c r="A92" s="553"/>
      <c r="B92" s="555"/>
      <c r="C92" s="380"/>
      <c r="D92" s="391"/>
      <c r="E92" s="380"/>
      <c r="F92" s="391"/>
      <c r="G92" s="414"/>
      <c r="H92" s="420" t="s">
        <v>232</v>
      </c>
      <c r="I92" s="420" t="s">
        <v>232</v>
      </c>
    </row>
    <row r="93" spans="1:9" ht="28.5" hidden="1" customHeight="1">
      <c r="A93" s="552">
        <v>2</v>
      </c>
      <c r="B93" s="554" t="s">
        <v>115</v>
      </c>
      <c r="C93" s="387"/>
      <c r="D93" s="388"/>
      <c r="E93" s="387"/>
      <c r="F93" s="387"/>
      <c r="H93" s="419" t="s">
        <v>230</v>
      </c>
      <c r="I93" s="419" t="s">
        <v>230</v>
      </c>
    </row>
    <row r="94" spans="1:9" ht="28.5" hidden="1" customHeight="1">
      <c r="A94" s="496"/>
      <c r="B94" s="500"/>
      <c r="C94" s="212"/>
      <c r="D94" s="213"/>
      <c r="E94" s="212"/>
      <c r="F94" s="214"/>
      <c r="H94" s="402" t="s">
        <v>231</v>
      </c>
      <c r="I94" s="413" t="s">
        <v>204</v>
      </c>
    </row>
    <row r="95" spans="1:9" ht="28.5" hidden="1" customHeight="1" thickBot="1">
      <c r="A95" s="553"/>
      <c r="B95" s="555"/>
      <c r="C95" s="380"/>
      <c r="D95" s="391"/>
      <c r="E95" s="380"/>
      <c r="F95" s="391"/>
      <c r="H95" s="420" t="s">
        <v>232</v>
      </c>
      <c r="I95" s="420" t="s">
        <v>232</v>
      </c>
    </row>
    <row r="96" spans="1:9" ht="28.5" hidden="1" customHeight="1">
      <c r="A96" s="552">
        <v>3</v>
      </c>
      <c r="B96" s="554" t="s">
        <v>116</v>
      </c>
      <c r="C96" s="401"/>
      <c r="D96" s="421" t="s">
        <v>227</v>
      </c>
      <c r="E96" s="421" t="s">
        <v>227</v>
      </c>
      <c r="F96" s="421" t="s">
        <v>227</v>
      </c>
      <c r="G96" s="419" t="s">
        <v>230</v>
      </c>
      <c r="H96" s="419" t="s">
        <v>230</v>
      </c>
      <c r="I96" s="419" t="s">
        <v>230</v>
      </c>
    </row>
    <row r="97" spans="1:14" ht="28.5" hidden="1" customHeight="1">
      <c r="A97" s="496"/>
      <c r="B97" s="500"/>
      <c r="C97" s="398"/>
      <c r="D97" s="398" t="s">
        <v>147</v>
      </c>
      <c r="E97" s="398" t="s">
        <v>147</v>
      </c>
      <c r="F97" s="398" t="s">
        <v>147</v>
      </c>
      <c r="G97" s="413" t="s">
        <v>204</v>
      </c>
      <c r="H97" s="402" t="s">
        <v>231</v>
      </c>
      <c r="I97" s="413" t="s">
        <v>204</v>
      </c>
    </row>
    <row r="98" spans="1:14" ht="28.5" hidden="1" customHeight="1" thickBot="1">
      <c r="A98" s="553"/>
      <c r="B98" s="555"/>
      <c r="C98" s="399"/>
      <c r="D98" s="418" t="s">
        <v>229</v>
      </c>
      <c r="E98" s="418" t="s">
        <v>229</v>
      </c>
      <c r="F98" s="418" t="s">
        <v>229</v>
      </c>
      <c r="G98" s="420" t="s">
        <v>232</v>
      </c>
      <c r="H98" s="420" t="s">
        <v>232</v>
      </c>
      <c r="I98" s="420" t="s">
        <v>232</v>
      </c>
    </row>
    <row r="99" spans="1:14" hidden="1"/>
    <row r="100" spans="1:14" ht="28.5" hidden="1" customHeight="1" thickTop="1">
      <c r="A100" s="547" t="s">
        <v>31</v>
      </c>
      <c r="B100" s="549" t="s">
        <v>106</v>
      </c>
      <c r="C100" s="383">
        <f>I88+1</f>
        <v>322.11</v>
      </c>
      <c r="D100" s="384">
        <f t="shared" ref="D100:I100" si="8">C100+1</f>
        <v>323.11</v>
      </c>
      <c r="E100" s="384">
        <f t="shared" si="8"/>
        <v>324.11</v>
      </c>
      <c r="F100" s="384">
        <f t="shared" si="8"/>
        <v>325.11</v>
      </c>
      <c r="G100" s="384">
        <f t="shared" si="8"/>
        <v>326.11</v>
      </c>
      <c r="H100" s="384">
        <f t="shared" si="8"/>
        <v>327.11</v>
      </c>
      <c r="I100" s="383">
        <f t="shared" si="8"/>
        <v>328.11</v>
      </c>
    </row>
    <row r="101" spans="1:14" ht="28.5" hidden="1" customHeight="1" thickBot="1">
      <c r="A101" s="556"/>
      <c r="B101" s="557"/>
      <c r="C101" s="385" t="s">
        <v>108</v>
      </c>
      <c r="D101" s="385" t="s">
        <v>109</v>
      </c>
      <c r="E101" s="385" t="s">
        <v>110</v>
      </c>
      <c r="F101" s="385" t="s">
        <v>111</v>
      </c>
      <c r="G101" s="385" t="s">
        <v>112</v>
      </c>
      <c r="H101" s="385" t="s">
        <v>113</v>
      </c>
      <c r="I101" s="386" t="s">
        <v>52</v>
      </c>
    </row>
    <row r="102" spans="1:14" ht="28.5" hidden="1" customHeight="1">
      <c r="A102" s="552">
        <v>1</v>
      </c>
      <c r="B102" s="554" t="s">
        <v>114</v>
      </c>
      <c r="C102" s="387"/>
      <c r="D102" s="388"/>
      <c r="E102" s="387"/>
      <c r="F102" s="387"/>
      <c r="G102" s="408"/>
      <c r="H102" s="419"/>
      <c r="I102" s="397"/>
    </row>
    <row r="103" spans="1:14" ht="28.5" hidden="1" customHeight="1">
      <c r="A103" s="496"/>
      <c r="B103" s="500"/>
      <c r="C103" s="212"/>
      <c r="D103" s="213"/>
      <c r="E103" s="212"/>
      <c r="F103" s="214"/>
      <c r="G103" s="410"/>
      <c r="H103" s="413"/>
      <c r="I103" s="413"/>
      <c r="N103" s="205" t="s">
        <v>233</v>
      </c>
    </row>
    <row r="104" spans="1:14" ht="28.5" hidden="1" customHeight="1" thickBot="1">
      <c r="A104" s="553"/>
      <c r="B104" s="555"/>
      <c r="C104" s="380"/>
      <c r="D104" s="391"/>
      <c r="E104" s="380"/>
      <c r="F104" s="391"/>
      <c r="G104" s="414"/>
      <c r="H104" s="420"/>
      <c r="I104" s="422"/>
    </row>
    <row r="105" spans="1:14" ht="28.5" hidden="1" customHeight="1">
      <c r="A105" s="552">
        <v>2</v>
      </c>
      <c r="B105" s="554" t="s">
        <v>115</v>
      </c>
      <c r="C105" s="387"/>
      <c r="D105" s="388"/>
      <c r="E105" s="387"/>
      <c r="F105" s="387"/>
      <c r="G105" s="419"/>
      <c r="H105" s="419"/>
      <c r="I105" s="419"/>
    </row>
    <row r="106" spans="1:14" ht="28.5" hidden="1" customHeight="1">
      <c r="A106" s="496"/>
      <c r="B106" s="500"/>
      <c r="C106" s="212"/>
      <c r="D106" s="213"/>
      <c r="E106" s="212"/>
      <c r="F106" s="214"/>
      <c r="G106" s="413"/>
      <c r="H106" s="413"/>
      <c r="I106" s="413"/>
    </row>
    <row r="107" spans="1:14" ht="28.5" hidden="1" customHeight="1" thickBot="1">
      <c r="A107" s="553"/>
      <c r="B107" s="555"/>
      <c r="C107" s="380"/>
      <c r="D107" s="391"/>
      <c r="E107" s="380"/>
      <c r="F107" s="391"/>
      <c r="G107" s="420"/>
      <c r="H107" s="420"/>
      <c r="I107" s="420"/>
    </row>
    <row r="108" spans="1:14" ht="28.5" hidden="1" customHeight="1">
      <c r="A108" s="552">
        <v>3</v>
      </c>
      <c r="B108" s="554" t="s">
        <v>116</v>
      </c>
      <c r="C108" s="421" t="s">
        <v>227</v>
      </c>
      <c r="D108" s="421"/>
      <c r="E108" s="421"/>
      <c r="F108" s="421"/>
      <c r="G108" s="419" t="s">
        <v>230</v>
      </c>
      <c r="H108" s="419" t="s">
        <v>230</v>
      </c>
      <c r="I108" s="419" t="s">
        <v>230</v>
      </c>
    </row>
    <row r="109" spans="1:14" ht="28.5" hidden="1" customHeight="1">
      <c r="A109" s="496"/>
      <c r="B109" s="500"/>
      <c r="C109" s="398" t="s">
        <v>147</v>
      </c>
      <c r="D109" s="398"/>
      <c r="E109" s="398"/>
      <c r="F109" s="398"/>
      <c r="G109" s="413" t="s">
        <v>147</v>
      </c>
      <c r="H109" s="413" t="s">
        <v>147</v>
      </c>
      <c r="I109" s="413" t="s">
        <v>147</v>
      </c>
    </row>
    <row r="110" spans="1:14" ht="28.5" hidden="1" customHeight="1" thickBot="1">
      <c r="A110" s="553"/>
      <c r="B110" s="555"/>
      <c r="C110" s="418" t="s">
        <v>229</v>
      </c>
      <c r="D110" s="418"/>
      <c r="E110" s="418"/>
      <c r="F110" s="418"/>
      <c r="G110" s="420" t="s">
        <v>232</v>
      </c>
      <c r="H110" s="420" t="s">
        <v>232</v>
      </c>
      <c r="I110" s="420" t="s">
        <v>232</v>
      </c>
    </row>
    <row r="111" spans="1:14" hidden="1"/>
    <row r="112" spans="1:14" ht="28.5" hidden="1" customHeight="1" thickTop="1">
      <c r="A112" s="547" t="s">
        <v>31</v>
      </c>
      <c r="B112" s="549" t="s">
        <v>106</v>
      </c>
      <c r="C112" s="383">
        <f>I100+1</f>
        <v>329.11</v>
      </c>
      <c r="D112" s="384">
        <f t="shared" ref="D112:I112" si="9">C112+1</f>
        <v>330.11</v>
      </c>
      <c r="E112" s="384">
        <f t="shared" si="9"/>
        <v>331.11</v>
      </c>
      <c r="F112" s="384">
        <f t="shared" si="9"/>
        <v>332.11</v>
      </c>
      <c r="G112" s="384">
        <f t="shared" si="9"/>
        <v>333.11</v>
      </c>
      <c r="H112" s="384">
        <f t="shared" si="9"/>
        <v>334.11</v>
      </c>
      <c r="I112" s="383">
        <f t="shared" si="9"/>
        <v>335.11</v>
      </c>
    </row>
    <row r="113" spans="1:14" ht="28.5" hidden="1" customHeight="1" thickBot="1">
      <c r="A113" s="556"/>
      <c r="B113" s="557"/>
      <c r="C113" s="385" t="s">
        <v>108</v>
      </c>
      <c r="D113" s="385" t="s">
        <v>109</v>
      </c>
      <c r="E113" s="385" t="s">
        <v>110</v>
      </c>
      <c r="F113" s="385" t="s">
        <v>111</v>
      </c>
      <c r="G113" s="385" t="s">
        <v>112</v>
      </c>
      <c r="H113" s="385" t="s">
        <v>113</v>
      </c>
      <c r="I113" s="386" t="s">
        <v>52</v>
      </c>
    </row>
    <row r="114" spans="1:14" ht="28.5" hidden="1" customHeight="1">
      <c r="A114" s="552">
        <v>1</v>
      </c>
      <c r="B114" s="554" t="s">
        <v>114</v>
      </c>
      <c r="C114" s="387"/>
      <c r="D114" s="388"/>
      <c r="E114" s="387"/>
      <c r="F114" s="387"/>
      <c r="G114" s="408"/>
      <c r="H114" s="419"/>
      <c r="I114" s="397"/>
    </row>
    <row r="115" spans="1:14" ht="28.5" hidden="1" customHeight="1">
      <c r="A115" s="496"/>
      <c r="B115" s="500"/>
      <c r="C115" s="212"/>
      <c r="D115" s="213"/>
      <c r="E115" s="212"/>
      <c r="F115" s="214"/>
      <c r="G115" s="410"/>
      <c r="H115" s="413"/>
      <c r="I115" s="413"/>
      <c r="N115" s="205" t="s">
        <v>233</v>
      </c>
    </row>
    <row r="116" spans="1:14" ht="28.5" hidden="1" customHeight="1" thickBot="1">
      <c r="A116" s="553"/>
      <c r="B116" s="555"/>
      <c r="C116" s="380"/>
      <c r="D116" s="391"/>
      <c r="E116" s="380"/>
      <c r="F116" s="391"/>
      <c r="G116" s="414"/>
      <c r="H116" s="420"/>
      <c r="I116" s="422"/>
    </row>
    <row r="117" spans="1:14" ht="28.5" hidden="1" customHeight="1">
      <c r="A117" s="552">
        <v>2</v>
      </c>
      <c r="B117" s="554" t="s">
        <v>115</v>
      </c>
      <c r="C117" s="387"/>
      <c r="D117" s="388"/>
      <c r="E117" s="387"/>
      <c r="F117" s="387"/>
      <c r="G117" s="419"/>
      <c r="H117" s="419"/>
      <c r="I117" s="419"/>
    </row>
    <row r="118" spans="1:14" ht="28.5" hidden="1" customHeight="1">
      <c r="A118" s="496"/>
      <c r="B118" s="500"/>
      <c r="C118" s="212"/>
      <c r="D118" s="213"/>
      <c r="E118" s="212"/>
      <c r="F118" s="214"/>
      <c r="G118" s="413"/>
      <c r="H118" s="413"/>
      <c r="I118" s="413"/>
    </row>
    <row r="119" spans="1:14" ht="28.5" hidden="1" customHeight="1" thickBot="1">
      <c r="A119" s="553"/>
      <c r="B119" s="555"/>
      <c r="C119" s="380"/>
      <c r="D119" s="391"/>
      <c r="E119" s="380"/>
      <c r="F119" s="391"/>
      <c r="G119" s="420"/>
      <c r="H119" s="420"/>
      <c r="I119" s="420"/>
    </row>
    <row r="120" spans="1:14" ht="28.5" hidden="1" customHeight="1">
      <c r="A120" s="552">
        <v>3</v>
      </c>
      <c r="B120" s="554" t="s">
        <v>116</v>
      </c>
      <c r="C120" s="421"/>
      <c r="D120" s="421"/>
      <c r="E120" s="421"/>
      <c r="F120" s="421"/>
      <c r="G120" s="419"/>
      <c r="H120" s="419"/>
      <c r="I120" s="419"/>
    </row>
    <row r="121" spans="1:14" ht="28.5" hidden="1" customHeight="1">
      <c r="A121" s="496"/>
      <c r="B121" s="500"/>
      <c r="C121" s="398"/>
      <c r="D121" s="398"/>
      <c r="E121" s="398"/>
      <c r="F121" s="398"/>
      <c r="G121" s="413"/>
      <c r="H121" s="413"/>
      <c r="I121" s="413"/>
    </row>
    <row r="122" spans="1:14" ht="28.5" hidden="1" customHeight="1" thickBot="1">
      <c r="A122" s="553"/>
      <c r="B122" s="555"/>
      <c r="C122" s="418"/>
      <c r="D122" s="418"/>
      <c r="E122" s="418"/>
      <c r="F122" s="418"/>
      <c r="G122" s="420"/>
      <c r="H122" s="420"/>
      <c r="I122" s="420"/>
    </row>
    <row r="123" spans="1:14" hidden="1"/>
    <row r="124" spans="1:14" ht="28.5" hidden="1" customHeight="1" thickTop="1">
      <c r="A124" s="547" t="s">
        <v>31</v>
      </c>
      <c r="B124" s="549" t="s">
        <v>106</v>
      </c>
      <c r="C124" s="383">
        <v>19.11</v>
      </c>
      <c r="D124" s="384">
        <f t="shared" ref="D124:I124" si="10">C124+1</f>
        <v>20.11</v>
      </c>
      <c r="E124" s="384">
        <f t="shared" si="10"/>
        <v>21.11</v>
      </c>
      <c r="F124" s="384">
        <f t="shared" si="10"/>
        <v>22.11</v>
      </c>
      <c r="G124" s="384">
        <f t="shared" si="10"/>
        <v>23.11</v>
      </c>
      <c r="H124" s="384">
        <f t="shared" si="10"/>
        <v>24.11</v>
      </c>
      <c r="I124" s="383">
        <f t="shared" si="10"/>
        <v>25.11</v>
      </c>
    </row>
    <row r="125" spans="1:14" ht="28.5" hidden="1" customHeight="1" thickBot="1">
      <c r="A125" s="556"/>
      <c r="B125" s="557"/>
      <c r="C125" s="385" t="s">
        <v>108</v>
      </c>
      <c r="D125" s="385" t="s">
        <v>109</v>
      </c>
      <c r="E125" s="385" t="s">
        <v>110</v>
      </c>
      <c r="F125" s="385" t="s">
        <v>111</v>
      </c>
      <c r="G125" s="385" t="s">
        <v>112</v>
      </c>
      <c r="H125" s="385" t="s">
        <v>113</v>
      </c>
      <c r="I125" s="386" t="s">
        <v>52</v>
      </c>
    </row>
    <row r="126" spans="1:14" ht="28.5" hidden="1" customHeight="1">
      <c r="A126" s="552">
        <v>1</v>
      </c>
      <c r="B126" s="554" t="s">
        <v>114</v>
      </c>
      <c r="C126" s="387"/>
      <c r="D126" s="388"/>
      <c r="E126" s="387"/>
      <c r="F126" s="387"/>
      <c r="G126" s="408"/>
      <c r="H126" s="419"/>
      <c r="I126" s="419"/>
    </row>
    <row r="127" spans="1:14" ht="16.8" hidden="1">
      <c r="A127" s="496"/>
      <c r="B127" s="500"/>
      <c r="C127" s="212"/>
      <c r="D127" s="213"/>
      <c r="E127" s="212"/>
      <c r="F127" s="214"/>
      <c r="G127" s="410"/>
      <c r="H127" s="412"/>
      <c r="I127" s="413"/>
      <c r="N127" s="205" t="s">
        <v>233</v>
      </c>
    </row>
    <row r="128" spans="1:14" ht="28.5" hidden="1" customHeight="1" thickBot="1">
      <c r="A128" s="553"/>
      <c r="B128" s="555"/>
      <c r="C128" s="380"/>
      <c r="D128" s="391"/>
      <c r="E128" s="380"/>
      <c r="F128" s="391"/>
      <c r="G128" s="414"/>
      <c r="H128" s="420"/>
      <c r="I128" s="420"/>
    </row>
    <row r="129" spans="1:14" ht="28.5" hidden="1" customHeight="1">
      <c r="A129" s="552">
        <v>2</v>
      </c>
      <c r="B129" s="554" t="s">
        <v>115</v>
      </c>
      <c r="C129" s="387"/>
      <c r="D129" s="388"/>
      <c r="E129" s="387"/>
      <c r="F129" s="387"/>
      <c r="G129" s="419"/>
      <c r="H129" s="419"/>
      <c r="I129" s="419"/>
    </row>
    <row r="130" spans="1:14" ht="42" hidden="1" customHeight="1">
      <c r="A130" s="496"/>
      <c r="B130" s="500"/>
      <c r="C130" s="212"/>
      <c r="D130" s="213"/>
      <c r="E130" s="212"/>
      <c r="F130" s="214"/>
      <c r="G130" s="413"/>
      <c r="H130" s="412"/>
      <c r="I130" s="412"/>
    </row>
    <row r="131" spans="1:14" ht="28.5" hidden="1" customHeight="1" thickBot="1">
      <c r="A131" s="553"/>
      <c r="B131" s="555"/>
      <c r="C131" s="380"/>
      <c r="D131" s="391"/>
      <c r="E131" s="380"/>
      <c r="F131" s="391"/>
      <c r="G131" s="420"/>
      <c r="H131" s="420"/>
      <c r="I131" s="420"/>
    </row>
    <row r="132" spans="1:14" ht="28.5" hidden="1" customHeight="1">
      <c r="A132" s="552">
        <v>3</v>
      </c>
      <c r="B132" s="554" t="s">
        <v>116</v>
      </c>
      <c r="C132" s="419" t="s">
        <v>234</v>
      </c>
      <c r="D132" s="423"/>
      <c r="E132" s="419" t="s">
        <v>234</v>
      </c>
      <c r="F132" s="423"/>
      <c r="G132" s="419" t="s">
        <v>234</v>
      </c>
      <c r="H132" s="419" t="s">
        <v>234</v>
      </c>
      <c r="I132" s="419" t="s">
        <v>234</v>
      </c>
    </row>
    <row r="133" spans="1:14" ht="45.75" hidden="1" customHeight="1">
      <c r="A133" s="496"/>
      <c r="B133" s="500"/>
      <c r="C133" s="424" t="s">
        <v>235</v>
      </c>
      <c r="D133" s="398"/>
      <c r="E133" s="425">
        <v>95380039981</v>
      </c>
      <c r="F133" s="398"/>
      <c r="G133" s="425" t="s">
        <v>236</v>
      </c>
      <c r="H133" s="426" t="s">
        <v>236</v>
      </c>
      <c r="I133" s="426" t="s">
        <v>237</v>
      </c>
    </row>
    <row r="134" spans="1:14" ht="28.5" hidden="1" customHeight="1" thickBot="1">
      <c r="A134" s="553"/>
      <c r="B134" s="555"/>
      <c r="C134" s="420" t="s">
        <v>238</v>
      </c>
      <c r="D134" s="418"/>
      <c r="E134" s="420" t="s">
        <v>238</v>
      </c>
      <c r="F134" s="418"/>
      <c r="G134" s="420" t="s">
        <v>238</v>
      </c>
      <c r="H134" s="420" t="s">
        <v>238</v>
      </c>
      <c r="I134" s="420" t="s">
        <v>238</v>
      </c>
    </row>
    <row r="135" spans="1:14" hidden="1"/>
    <row r="136" spans="1:14" ht="28.5" hidden="1" customHeight="1" thickTop="1">
      <c r="A136" s="547" t="s">
        <v>31</v>
      </c>
      <c r="B136" s="549" t="s">
        <v>106</v>
      </c>
      <c r="C136" s="383">
        <f>I124+1</f>
        <v>26.11</v>
      </c>
      <c r="D136" s="384">
        <f t="shared" ref="D136:I136" si="11">C136+1</f>
        <v>27.11</v>
      </c>
      <c r="E136" s="384">
        <f t="shared" si="11"/>
        <v>28.11</v>
      </c>
      <c r="F136" s="384">
        <f t="shared" si="11"/>
        <v>29.11</v>
      </c>
      <c r="G136" s="384">
        <f t="shared" si="11"/>
        <v>30.11</v>
      </c>
      <c r="H136" s="384">
        <f t="shared" si="11"/>
        <v>31.11</v>
      </c>
      <c r="I136" s="383">
        <f t="shared" si="11"/>
        <v>32.11</v>
      </c>
    </row>
    <row r="137" spans="1:14" ht="28.5" hidden="1" customHeight="1" thickBot="1">
      <c r="A137" s="556"/>
      <c r="B137" s="557"/>
      <c r="C137" s="385" t="s">
        <v>108</v>
      </c>
      <c r="D137" s="385" t="s">
        <v>109</v>
      </c>
      <c r="E137" s="385" t="s">
        <v>110</v>
      </c>
      <c r="F137" s="385" t="s">
        <v>111</v>
      </c>
      <c r="G137" s="385" t="s">
        <v>112</v>
      </c>
      <c r="H137" s="385" t="s">
        <v>113</v>
      </c>
      <c r="I137" s="386" t="s">
        <v>52</v>
      </c>
    </row>
    <row r="138" spans="1:14" ht="32.25" hidden="1" customHeight="1">
      <c r="A138" s="552">
        <v>1</v>
      </c>
      <c r="B138" s="554" t="s">
        <v>114</v>
      </c>
      <c r="C138" s="387"/>
      <c r="D138" s="388"/>
      <c r="E138" s="387"/>
      <c r="F138" s="387"/>
      <c r="G138" s="427"/>
      <c r="H138" s="419" t="s">
        <v>239</v>
      </c>
      <c r="I138" s="428" t="s">
        <v>239</v>
      </c>
    </row>
    <row r="139" spans="1:14" ht="32.25" hidden="1" customHeight="1">
      <c r="A139" s="496"/>
      <c r="B139" s="500"/>
      <c r="C139" s="212"/>
      <c r="D139" s="213"/>
      <c r="E139" s="212"/>
      <c r="F139" s="214"/>
      <c r="G139" s="429"/>
      <c r="H139" s="430" t="s">
        <v>147</v>
      </c>
      <c r="I139" s="431" t="s">
        <v>147</v>
      </c>
      <c r="N139" s="205" t="s">
        <v>233</v>
      </c>
    </row>
    <row r="140" spans="1:14" ht="32.25" hidden="1" customHeight="1" thickBot="1">
      <c r="A140" s="553"/>
      <c r="B140" s="555"/>
      <c r="C140" s="380"/>
      <c r="D140" s="391"/>
      <c r="E140" s="380"/>
      <c r="F140" s="391"/>
      <c r="G140" s="414"/>
      <c r="H140" s="420" t="s">
        <v>240</v>
      </c>
      <c r="I140" s="432" t="s">
        <v>240</v>
      </c>
    </row>
    <row r="141" spans="1:14" ht="32.25" hidden="1" customHeight="1">
      <c r="A141" s="552">
        <v>2</v>
      </c>
      <c r="B141" s="554" t="s">
        <v>115</v>
      </c>
      <c r="C141" s="387"/>
      <c r="D141" s="388"/>
      <c r="E141" s="387"/>
      <c r="F141" s="387"/>
      <c r="G141" s="419"/>
      <c r="H141" s="433" t="s">
        <v>241</v>
      </c>
      <c r="I141" s="428" t="s">
        <v>239</v>
      </c>
    </row>
    <row r="142" spans="1:14" ht="36.75" hidden="1" customHeight="1">
      <c r="A142" s="496"/>
      <c r="B142" s="500"/>
      <c r="C142" s="212"/>
      <c r="D142" s="213"/>
      <c r="E142" s="212"/>
      <c r="F142" s="214"/>
      <c r="G142" s="413"/>
      <c r="H142" s="430" t="s">
        <v>147</v>
      </c>
      <c r="I142" s="431" t="s">
        <v>147</v>
      </c>
    </row>
    <row r="143" spans="1:14" ht="32.25" hidden="1" customHeight="1" thickBot="1">
      <c r="A143" s="553"/>
      <c r="B143" s="555"/>
      <c r="C143" s="380"/>
      <c r="D143" s="391"/>
      <c r="E143" s="380"/>
      <c r="F143" s="391"/>
      <c r="G143" s="420"/>
      <c r="H143" s="434" t="s">
        <v>240</v>
      </c>
      <c r="I143" s="432" t="s">
        <v>240</v>
      </c>
    </row>
    <row r="144" spans="1:14" ht="32.25" hidden="1" customHeight="1">
      <c r="A144" s="552">
        <v>3</v>
      </c>
      <c r="B144" s="554" t="s">
        <v>116</v>
      </c>
      <c r="C144" s="421"/>
      <c r="D144" s="433" t="s">
        <v>241</v>
      </c>
      <c r="E144" s="419" t="s">
        <v>239</v>
      </c>
      <c r="F144" s="419" t="s">
        <v>239</v>
      </c>
      <c r="G144" s="433" t="s">
        <v>241</v>
      </c>
      <c r="H144" s="433" t="s">
        <v>241</v>
      </c>
      <c r="I144" s="435" t="s">
        <v>241</v>
      </c>
    </row>
    <row r="145" spans="1:14" ht="32.25" hidden="1" customHeight="1">
      <c r="A145" s="496"/>
      <c r="B145" s="500"/>
      <c r="C145" s="398"/>
      <c r="D145" s="436" t="s">
        <v>242</v>
      </c>
      <c r="E145" s="436" t="s">
        <v>242</v>
      </c>
      <c r="F145" s="436" t="s">
        <v>242</v>
      </c>
      <c r="G145" s="436" t="s">
        <v>242</v>
      </c>
      <c r="H145" s="436" t="s">
        <v>242</v>
      </c>
      <c r="I145" s="437" t="s">
        <v>242</v>
      </c>
    </row>
    <row r="146" spans="1:14" ht="32.25" hidden="1" customHeight="1" thickBot="1">
      <c r="A146" s="553"/>
      <c r="B146" s="555"/>
      <c r="C146" s="418"/>
      <c r="D146" s="438" t="s">
        <v>240</v>
      </c>
      <c r="E146" s="420" t="s">
        <v>240</v>
      </c>
      <c r="F146" s="420" t="s">
        <v>240</v>
      </c>
      <c r="G146" s="438" t="s">
        <v>240</v>
      </c>
      <c r="H146" s="438" t="s">
        <v>240</v>
      </c>
      <c r="I146" s="439" t="s">
        <v>240</v>
      </c>
    </row>
    <row r="147" spans="1:14" hidden="1"/>
    <row r="148" spans="1:14" ht="28.5" hidden="1" customHeight="1" thickTop="1">
      <c r="A148" s="547" t="s">
        <v>31</v>
      </c>
      <c r="B148" s="549" t="s">
        <v>106</v>
      </c>
      <c r="C148" s="383">
        <f>I136+1</f>
        <v>33.11</v>
      </c>
      <c r="D148" s="384">
        <f t="shared" ref="D148:I148" si="12">C148+1</f>
        <v>34.11</v>
      </c>
      <c r="E148" s="384">
        <f t="shared" si="12"/>
        <v>35.11</v>
      </c>
      <c r="F148" s="384">
        <f t="shared" si="12"/>
        <v>36.11</v>
      </c>
      <c r="G148" s="384">
        <f t="shared" si="12"/>
        <v>37.11</v>
      </c>
      <c r="H148" s="384">
        <f t="shared" si="12"/>
        <v>38.11</v>
      </c>
      <c r="I148" s="383">
        <f t="shared" si="12"/>
        <v>39.11</v>
      </c>
    </row>
    <row r="149" spans="1:14" ht="28.5" hidden="1" customHeight="1" thickBot="1">
      <c r="A149" s="556"/>
      <c r="B149" s="557"/>
      <c r="C149" s="385" t="s">
        <v>108</v>
      </c>
      <c r="D149" s="385" t="s">
        <v>109</v>
      </c>
      <c r="E149" s="385" t="s">
        <v>110</v>
      </c>
      <c r="F149" s="385" t="s">
        <v>111</v>
      </c>
      <c r="G149" s="385" t="s">
        <v>112</v>
      </c>
      <c r="H149" s="385" t="s">
        <v>113</v>
      </c>
      <c r="I149" s="386" t="s">
        <v>52</v>
      </c>
    </row>
    <row r="150" spans="1:14" ht="28.5" hidden="1" customHeight="1">
      <c r="A150" s="552">
        <v>1</v>
      </c>
      <c r="B150" s="554" t="s">
        <v>114</v>
      </c>
      <c r="C150" s="387"/>
      <c r="D150" s="388"/>
      <c r="E150" s="387"/>
      <c r="F150" s="387"/>
      <c r="G150" s="408"/>
      <c r="H150" s="419"/>
      <c r="I150" s="397"/>
    </row>
    <row r="151" spans="1:14" ht="28.5" hidden="1" customHeight="1">
      <c r="A151" s="496"/>
      <c r="B151" s="500"/>
      <c r="C151" s="212"/>
      <c r="D151" s="213"/>
      <c r="E151" s="212"/>
      <c r="F151" s="214"/>
      <c r="G151" s="410"/>
      <c r="H151" s="413"/>
      <c r="I151" s="413"/>
      <c r="N151" s="205" t="s">
        <v>233</v>
      </c>
    </row>
    <row r="152" spans="1:14" ht="28.5" hidden="1" customHeight="1" thickBot="1">
      <c r="A152" s="553"/>
      <c r="B152" s="555"/>
      <c r="C152" s="380"/>
      <c r="D152" s="391"/>
      <c r="E152" s="380"/>
      <c r="F152" s="391"/>
      <c r="G152" s="414"/>
      <c r="H152" s="420"/>
      <c r="I152" s="422"/>
    </row>
    <row r="153" spans="1:14" ht="28.5" hidden="1" customHeight="1">
      <c r="A153" s="552">
        <v>2</v>
      </c>
      <c r="B153" s="554" t="s">
        <v>115</v>
      </c>
      <c r="C153" s="387"/>
      <c r="D153" s="388"/>
      <c r="E153" s="387"/>
      <c r="F153" s="387"/>
      <c r="G153" s="419"/>
      <c r="H153" s="419"/>
      <c r="I153" s="440" t="s">
        <v>234</v>
      </c>
    </row>
    <row r="154" spans="1:14" ht="28.5" hidden="1" customHeight="1">
      <c r="A154" s="496"/>
      <c r="B154" s="500"/>
      <c r="C154" s="212"/>
      <c r="D154" s="213"/>
      <c r="E154" s="212"/>
      <c r="F154" s="214"/>
      <c r="G154" s="413"/>
      <c r="H154" s="413"/>
      <c r="I154" s="441" t="s">
        <v>243</v>
      </c>
    </row>
    <row r="155" spans="1:14" ht="28.5" hidden="1" customHeight="1" thickBot="1">
      <c r="A155" s="553"/>
      <c r="B155" s="555"/>
      <c r="C155" s="380"/>
      <c r="D155" s="391"/>
      <c r="E155" s="380"/>
      <c r="F155" s="391"/>
      <c r="G155" s="420"/>
      <c r="H155" s="420"/>
      <c r="I155" s="442" t="s">
        <v>238</v>
      </c>
    </row>
    <row r="156" spans="1:14" ht="28.5" hidden="1" customHeight="1">
      <c r="A156" s="552">
        <v>3</v>
      </c>
      <c r="B156" s="554" t="s">
        <v>116</v>
      </c>
      <c r="C156" s="440" t="s">
        <v>234</v>
      </c>
      <c r="D156" s="419"/>
      <c r="E156" s="440" t="s">
        <v>234</v>
      </c>
      <c r="F156" s="419"/>
      <c r="G156" s="440" t="s">
        <v>234</v>
      </c>
      <c r="H156" s="440" t="s">
        <v>234</v>
      </c>
      <c r="I156" s="440" t="s">
        <v>234</v>
      </c>
    </row>
    <row r="157" spans="1:14" ht="27.75" hidden="1" customHeight="1">
      <c r="A157" s="496"/>
      <c r="B157" s="500"/>
      <c r="C157" s="443">
        <v>91741684989</v>
      </c>
      <c r="D157" s="412"/>
      <c r="E157" s="441" t="s">
        <v>244</v>
      </c>
      <c r="F157" s="412"/>
      <c r="G157" s="441" t="s">
        <v>244</v>
      </c>
      <c r="H157" s="441" t="s">
        <v>244</v>
      </c>
      <c r="I157" s="441" t="s">
        <v>244</v>
      </c>
    </row>
    <row r="158" spans="1:14" ht="28.5" hidden="1" customHeight="1" thickBot="1">
      <c r="A158" s="553"/>
      <c r="B158" s="555"/>
      <c r="C158" s="442" t="s">
        <v>238</v>
      </c>
      <c r="D158" s="420"/>
      <c r="E158" s="442" t="s">
        <v>238</v>
      </c>
      <c r="F158" s="420"/>
      <c r="G158" s="442" t="s">
        <v>238</v>
      </c>
      <c r="H158" s="442" t="s">
        <v>238</v>
      </c>
      <c r="I158" s="442" t="s">
        <v>238</v>
      </c>
    </row>
    <row r="159" spans="1:14" hidden="1"/>
    <row r="160" spans="1:14" ht="28.5" hidden="1" customHeight="1" thickTop="1">
      <c r="A160" s="547" t="s">
        <v>31</v>
      </c>
      <c r="B160" s="549" t="s">
        <v>106</v>
      </c>
      <c r="C160" s="383">
        <v>62.11</v>
      </c>
      <c r="D160" s="384">
        <f t="shared" ref="D160:I160" si="13">C160+1</f>
        <v>63.11</v>
      </c>
      <c r="E160" s="384">
        <f t="shared" si="13"/>
        <v>64.11</v>
      </c>
      <c r="F160" s="384">
        <f t="shared" si="13"/>
        <v>65.11</v>
      </c>
      <c r="G160" s="384">
        <f t="shared" si="13"/>
        <v>66.11</v>
      </c>
      <c r="H160" s="384">
        <f t="shared" si="13"/>
        <v>67.11</v>
      </c>
      <c r="I160" s="383">
        <f t="shared" si="13"/>
        <v>68.11</v>
      </c>
    </row>
    <row r="161" spans="1:14" ht="28.5" hidden="1" customHeight="1" thickBot="1">
      <c r="A161" s="556"/>
      <c r="B161" s="557"/>
      <c r="C161" s="385" t="s">
        <v>108</v>
      </c>
      <c r="D161" s="385" t="s">
        <v>109</v>
      </c>
      <c r="E161" s="385" t="s">
        <v>110</v>
      </c>
      <c r="F161" s="385" t="s">
        <v>111</v>
      </c>
      <c r="G161" s="385" t="s">
        <v>112</v>
      </c>
      <c r="H161" s="385" t="s">
        <v>113</v>
      </c>
      <c r="I161" s="386" t="s">
        <v>52</v>
      </c>
    </row>
    <row r="162" spans="1:14" ht="28.5" hidden="1" customHeight="1">
      <c r="A162" s="552">
        <v>1</v>
      </c>
      <c r="B162" s="554" t="s">
        <v>114</v>
      </c>
      <c r="C162" s="387"/>
      <c r="D162" s="388"/>
      <c r="E162" s="387"/>
      <c r="F162" s="387"/>
      <c r="G162" s="408"/>
      <c r="H162" s="419"/>
      <c r="I162" s="440" t="s">
        <v>234</v>
      </c>
    </row>
    <row r="163" spans="1:14" ht="28.5" hidden="1" customHeight="1">
      <c r="A163" s="496"/>
      <c r="B163" s="500"/>
      <c r="C163" s="212"/>
      <c r="D163" s="213"/>
      <c r="E163" s="212"/>
      <c r="F163" s="214"/>
      <c r="G163" s="410"/>
      <c r="H163" s="413"/>
      <c r="I163" s="441" t="s">
        <v>147</v>
      </c>
      <c r="N163" s="205" t="s">
        <v>233</v>
      </c>
    </row>
    <row r="164" spans="1:14" ht="28.5" hidden="1" customHeight="1" thickBot="1">
      <c r="A164" s="553"/>
      <c r="B164" s="555"/>
      <c r="C164" s="380"/>
      <c r="D164" s="391"/>
      <c r="E164" s="380"/>
      <c r="F164" s="391"/>
      <c r="G164" s="414"/>
      <c r="H164" s="420"/>
      <c r="I164" s="442" t="s">
        <v>238</v>
      </c>
    </row>
    <row r="165" spans="1:14" ht="28.5" hidden="1" customHeight="1">
      <c r="A165" s="552">
        <v>2</v>
      </c>
      <c r="B165" s="554" t="s">
        <v>115</v>
      </c>
      <c r="C165" s="387"/>
      <c r="D165" s="388"/>
      <c r="E165" s="387"/>
      <c r="F165" s="387"/>
      <c r="G165" s="419"/>
      <c r="H165" s="419"/>
      <c r="I165" s="440" t="s">
        <v>234</v>
      </c>
    </row>
    <row r="166" spans="1:14" ht="28.5" hidden="1" customHeight="1">
      <c r="A166" s="496"/>
      <c r="B166" s="500"/>
      <c r="C166" s="212"/>
      <c r="D166" s="213"/>
      <c r="E166" s="212"/>
      <c r="F166" s="214"/>
      <c r="G166" s="413"/>
      <c r="H166" s="413"/>
      <c r="I166" s="441" t="s">
        <v>147</v>
      </c>
    </row>
    <row r="167" spans="1:14" ht="28.5" hidden="1" customHeight="1" thickBot="1">
      <c r="A167" s="553"/>
      <c r="B167" s="555"/>
      <c r="C167" s="380"/>
      <c r="D167" s="391"/>
      <c r="E167" s="380"/>
      <c r="F167" s="391"/>
      <c r="G167" s="420"/>
      <c r="H167" s="420"/>
      <c r="I167" s="442" t="s">
        <v>238</v>
      </c>
    </row>
    <row r="168" spans="1:14" ht="28.5" hidden="1" customHeight="1">
      <c r="A168" s="552">
        <v>3</v>
      </c>
      <c r="B168" s="554" t="s">
        <v>116</v>
      </c>
      <c r="C168" s="440"/>
      <c r="D168" s="419"/>
      <c r="E168" s="440"/>
      <c r="F168" s="419"/>
      <c r="G168" s="440"/>
      <c r="H168" s="440" t="s">
        <v>234</v>
      </c>
      <c r="I168" s="440"/>
    </row>
    <row r="169" spans="1:14" ht="27.75" hidden="1" customHeight="1">
      <c r="A169" s="496"/>
      <c r="B169" s="500"/>
      <c r="C169" s="443"/>
      <c r="D169" s="412"/>
      <c r="E169" s="441"/>
      <c r="F169" s="412"/>
      <c r="G169" s="441"/>
      <c r="H169" s="441" t="s">
        <v>147</v>
      </c>
      <c r="I169" s="441"/>
    </row>
    <row r="170" spans="1:14" ht="28.5" hidden="1" customHeight="1" thickBot="1">
      <c r="A170" s="553"/>
      <c r="B170" s="555"/>
      <c r="C170" s="442"/>
      <c r="D170" s="420"/>
      <c r="E170" s="442"/>
      <c r="F170" s="420"/>
      <c r="G170" s="442"/>
      <c r="H170" s="442" t="s">
        <v>238</v>
      </c>
      <c r="I170" s="442"/>
    </row>
    <row r="171" spans="1:14" hidden="1"/>
    <row r="172" spans="1:14" ht="28.5" hidden="1" customHeight="1" thickTop="1">
      <c r="A172" s="547" t="s">
        <v>31</v>
      </c>
      <c r="B172" s="549" t="s">
        <v>106</v>
      </c>
      <c r="C172" s="383">
        <f>I160+1</f>
        <v>69.11</v>
      </c>
      <c r="D172" s="384">
        <f t="shared" ref="D172:I172" si="14">C172+1</f>
        <v>70.11</v>
      </c>
      <c r="E172" s="384">
        <f t="shared" si="14"/>
        <v>71.11</v>
      </c>
      <c r="F172" s="384">
        <f t="shared" si="14"/>
        <v>72.11</v>
      </c>
      <c r="G172" s="384">
        <f t="shared" si="14"/>
        <v>73.11</v>
      </c>
      <c r="H172" s="384">
        <f t="shared" si="14"/>
        <v>74.11</v>
      </c>
      <c r="I172" s="383">
        <f t="shared" si="14"/>
        <v>75.11</v>
      </c>
    </row>
    <row r="173" spans="1:14" ht="28.5" hidden="1" customHeight="1" thickBot="1">
      <c r="A173" s="556"/>
      <c r="B173" s="557"/>
      <c r="C173" s="385" t="s">
        <v>108</v>
      </c>
      <c r="D173" s="385" t="s">
        <v>109</v>
      </c>
      <c r="E173" s="385" t="s">
        <v>110</v>
      </c>
      <c r="F173" s="385" t="s">
        <v>111</v>
      </c>
      <c r="G173" s="385" t="s">
        <v>112</v>
      </c>
      <c r="H173" s="385" t="s">
        <v>113</v>
      </c>
      <c r="I173" s="386" t="s">
        <v>52</v>
      </c>
    </row>
    <row r="174" spans="1:14" ht="28.5" hidden="1" customHeight="1">
      <c r="A174" s="552">
        <v>1</v>
      </c>
      <c r="B174" s="554" t="s">
        <v>114</v>
      </c>
      <c r="C174" s="387"/>
      <c r="D174" s="388"/>
      <c r="E174" s="387"/>
      <c r="F174" s="387"/>
      <c r="G174" s="408"/>
      <c r="H174" s="419"/>
      <c r="I174" s="440"/>
    </row>
    <row r="175" spans="1:14" ht="28.5" hidden="1" customHeight="1">
      <c r="A175" s="496"/>
      <c r="B175" s="500"/>
      <c r="C175" s="212"/>
      <c r="D175" s="213"/>
      <c r="E175" s="212"/>
      <c r="F175" s="214"/>
      <c r="G175" s="410"/>
      <c r="H175" s="413"/>
      <c r="I175" s="441"/>
      <c r="N175" s="205" t="s">
        <v>233</v>
      </c>
    </row>
    <row r="176" spans="1:14" ht="28.5" hidden="1" customHeight="1" thickBot="1">
      <c r="A176" s="553"/>
      <c r="B176" s="555"/>
      <c r="C176" s="380"/>
      <c r="D176" s="391"/>
      <c r="E176" s="380"/>
      <c r="F176" s="391"/>
      <c r="G176" s="414"/>
      <c r="H176" s="420"/>
      <c r="I176" s="442"/>
    </row>
    <row r="177" spans="1:14" ht="28.5" hidden="1" customHeight="1">
      <c r="A177" s="552">
        <v>2</v>
      </c>
      <c r="B177" s="554" t="s">
        <v>115</v>
      </c>
      <c r="C177" s="387"/>
      <c r="D177" s="388"/>
      <c r="E177" s="387"/>
      <c r="F177" s="387"/>
      <c r="G177" s="419"/>
      <c r="H177" s="419"/>
      <c r="I177" s="440"/>
    </row>
    <row r="178" spans="1:14" ht="28.5" hidden="1" customHeight="1">
      <c r="A178" s="496"/>
      <c r="B178" s="500"/>
      <c r="C178" s="212"/>
      <c r="D178" s="213"/>
      <c r="E178" s="212"/>
      <c r="F178" s="214"/>
      <c r="G178" s="413"/>
      <c r="H178" s="413"/>
      <c r="I178" s="441"/>
    </row>
    <row r="179" spans="1:14" ht="28.5" hidden="1" customHeight="1" thickBot="1">
      <c r="A179" s="553"/>
      <c r="B179" s="555"/>
      <c r="C179" s="380"/>
      <c r="D179" s="391"/>
      <c r="E179" s="380"/>
      <c r="F179" s="391"/>
      <c r="G179" s="420"/>
      <c r="H179" s="420"/>
      <c r="I179" s="442"/>
    </row>
    <row r="180" spans="1:14" ht="28.5" hidden="1" customHeight="1">
      <c r="A180" s="552">
        <v>3</v>
      </c>
      <c r="B180" s="554" t="s">
        <v>116</v>
      </c>
      <c r="C180" s="440"/>
      <c r="D180" s="419"/>
      <c r="E180" s="440"/>
      <c r="F180" s="419"/>
      <c r="G180" s="440"/>
      <c r="H180" s="440"/>
      <c r="I180" s="440"/>
    </row>
    <row r="181" spans="1:14" ht="27.75" hidden="1" customHeight="1">
      <c r="A181" s="496"/>
      <c r="B181" s="500"/>
      <c r="C181" s="443"/>
      <c r="D181" s="412"/>
      <c r="E181" s="441"/>
      <c r="F181" s="412"/>
      <c r="G181" s="441"/>
      <c r="H181" s="441"/>
      <c r="I181" s="441"/>
    </row>
    <row r="182" spans="1:14" ht="28.5" hidden="1" customHeight="1" thickBot="1">
      <c r="A182" s="553"/>
      <c r="B182" s="555"/>
      <c r="C182" s="442"/>
      <c r="D182" s="420"/>
      <c r="E182" s="442"/>
      <c r="F182" s="420"/>
      <c r="G182" s="442"/>
      <c r="H182" s="442"/>
      <c r="I182" s="442"/>
    </row>
    <row r="183" spans="1:14" hidden="1"/>
    <row r="184" spans="1:14" ht="28.5" hidden="1" customHeight="1" thickTop="1">
      <c r="A184" s="547" t="s">
        <v>31</v>
      </c>
      <c r="B184" s="549" t="s">
        <v>106</v>
      </c>
      <c r="C184" s="383">
        <f>I172+1</f>
        <v>76.11</v>
      </c>
      <c r="D184" s="384">
        <f t="shared" ref="D184:I184" si="15">C184+1</f>
        <v>77.11</v>
      </c>
      <c r="E184" s="384">
        <f t="shared" si="15"/>
        <v>78.11</v>
      </c>
      <c r="F184" s="384">
        <f t="shared" si="15"/>
        <v>79.11</v>
      </c>
      <c r="G184" s="384">
        <f t="shared" si="15"/>
        <v>80.11</v>
      </c>
      <c r="H184" s="384">
        <f t="shared" si="15"/>
        <v>81.11</v>
      </c>
      <c r="I184" s="383">
        <f t="shared" si="15"/>
        <v>82.11</v>
      </c>
    </row>
    <row r="185" spans="1:14" ht="28.5" hidden="1" customHeight="1" thickBot="1">
      <c r="A185" s="556"/>
      <c r="B185" s="557"/>
      <c r="C185" s="385" t="s">
        <v>108</v>
      </c>
      <c r="D185" s="385" t="s">
        <v>109</v>
      </c>
      <c r="E185" s="385" t="s">
        <v>110</v>
      </c>
      <c r="F185" s="385" t="s">
        <v>111</v>
      </c>
      <c r="G185" s="385" t="s">
        <v>112</v>
      </c>
      <c r="H185" s="385" t="s">
        <v>113</v>
      </c>
      <c r="I185" s="386" t="s">
        <v>52</v>
      </c>
    </row>
    <row r="186" spans="1:14" ht="28.5" hidden="1" customHeight="1">
      <c r="A186" s="552">
        <v>1</v>
      </c>
      <c r="B186" s="554" t="s">
        <v>114</v>
      </c>
      <c r="C186" s="387"/>
      <c r="D186" s="388"/>
      <c r="E186" s="387"/>
      <c r="F186" s="387"/>
      <c r="G186" s="408"/>
      <c r="H186" s="419"/>
      <c r="I186" s="440"/>
    </row>
    <row r="187" spans="1:14" ht="28.5" hidden="1" customHeight="1">
      <c r="A187" s="496"/>
      <c r="B187" s="500"/>
      <c r="C187" s="212"/>
      <c r="D187" s="213"/>
      <c r="E187" s="212"/>
      <c r="F187" s="214"/>
      <c r="G187" s="410"/>
      <c r="H187" s="413"/>
      <c r="I187" s="441"/>
      <c r="N187" s="205" t="s">
        <v>233</v>
      </c>
    </row>
    <row r="188" spans="1:14" ht="28.5" hidden="1" customHeight="1" thickBot="1">
      <c r="A188" s="553"/>
      <c r="B188" s="555"/>
      <c r="C188" s="380"/>
      <c r="D188" s="391"/>
      <c r="E188" s="380"/>
      <c r="F188" s="391"/>
      <c r="G188" s="414"/>
      <c r="H188" s="420"/>
      <c r="I188" s="442"/>
    </row>
    <row r="189" spans="1:14" ht="28.5" hidden="1" customHeight="1">
      <c r="A189" s="552">
        <v>2</v>
      </c>
      <c r="B189" s="554" t="s">
        <v>115</v>
      </c>
      <c r="C189" s="387"/>
      <c r="D189" s="388"/>
      <c r="E189" s="387"/>
      <c r="F189" s="387"/>
      <c r="G189" s="419"/>
      <c r="H189" s="419"/>
      <c r="I189" s="440" t="s">
        <v>245</v>
      </c>
    </row>
    <row r="190" spans="1:14" ht="28.5" hidden="1" customHeight="1">
      <c r="A190" s="496"/>
      <c r="B190" s="500"/>
      <c r="C190" s="212"/>
      <c r="D190" s="213"/>
      <c r="E190" s="212"/>
      <c r="F190" s="214"/>
      <c r="G190" s="413"/>
      <c r="H190" s="413"/>
      <c r="I190" s="441" t="s">
        <v>204</v>
      </c>
    </row>
    <row r="191" spans="1:14" ht="28.5" hidden="1" customHeight="1" thickBot="1">
      <c r="A191" s="553"/>
      <c r="B191" s="555"/>
      <c r="C191" s="380"/>
      <c r="D191" s="391"/>
      <c r="E191" s="380"/>
      <c r="F191" s="391"/>
      <c r="G191" s="420"/>
      <c r="H191" s="420"/>
      <c r="I191" s="442" t="s">
        <v>246</v>
      </c>
    </row>
    <row r="192" spans="1:14" ht="28.5" hidden="1" customHeight="1">
      <c r="A192" s="552">
        <v>3</v>
      </c>
      <c r="B192" s="554" t="s">
        <v>116</v>
      </c>
      <c r="C192" s="440"/>
      <c r="D192" s="419"/>
      <c r="E192" s="440"/>
      <c r="F192" s="419"/>
      <c r="G192" s="440"/>
      <c r="H192" s="440" t="s">
        <v>245</v>
      </c>
      <c r="I192" s="440" t="s">
        <v>245</v>
      </c>
    </row>
    <row r="193" spans="1:14" ht="27.75" hidden="1" customHeight="1">
      <c r="A193" s="496"/>
      <c r="B193" s="500"/>
      <c r="C193" s="443"/>
      <c r="D193" s="412"/>
      <c r="E193" s="441"/>
      <c r="F193" s="412"/>
      <c r="G193" s="441"/>
      <c r="H193" s="441" t="s">
        <v>204</v>
      </c>
      <c r="I193" s="441" t="s">
        <v>204</v>
      </c>
    </row>
    <row r="194" spans="1:14" ht="28.5" hidden="1" customHeight="1" thickBot="1">
      <c r="A194" s="553"/>
      <c r="B194" s="555"/>
      <c r="C194" s="442"/>
      <c r="D194" s="420"/>
      <c r="E194" s="442"/>
      <c r="F194" s="420"/>
      <c r="G194" s="442"/>
      <c r="H194" s="442" t="s">
        <v>246</v>
      </c>
      <c r="I194" s="442" t="s">
        <v>246</v>
      </c>
    </row>
    <row r="195" spans="1:14" hidden="1"/>
    <row r="196" spans="1:14" ht="28.5" hidden="1" customHeight="1" thickTop="1">
      <c r="A196" s="547" t="s">
        <v>31</v>
      </c>
      <c r="B196" s="549" t="s">
        <v>106</v>
      </c>
      <c r="C196" s="383">
        <f>I184+1</f>
        <v>83.11</v>
      </c>
      <c r="D196" s="384">
        <f t="shared" ref="D196:I196" si="16">C196+1</f>
        <v>84.11</v>
      </c>
      <c r="E196" s="384">
        <f t="shared" si="16"/>
        <v>85.11</v>
      </c>
      <c r="F196" s="384">
        <f t="shared" si="16"/>
        <v>86.11</v>
      </c>
      <c r="G196" s="384">
        <f t="shared" si="16"/>
        <v>87.11</v>
      </c>
      <c r="H196" s="384">
        <f t="shared" si="16"/>
        <v>88.11</v>
      </c>
      <c r="I196" s="383">
        <f t="shared" si="16"/>
        <v>89.11</v>
      </c>
    </row>
    <row r="197" spans="1:14" ht="28.5" hidden="1" customHeight="1" thickBot="1">
      <c r="A197" s="556"/>
      <c r="B197" s="557"/>
      <c r="C197" s="385" t="s">
        <v>108</v>
      </c>
      <c r="D197" s="385" t="s">
        <v>109</v>
      </c>
      <c r="E197" s="385" t="s">
        <v>110</v>
      </c>
      <c r="F197" s="385" t="s">
        <v>111</v>
      </c>
      <c r="G197" s="385" t="s">
        <v>112</v>
      </c>
      <c r="H197" s="385" t="s">
        <v>113</v>
      </c>
      <c r="I197" s="386" t="s">
        <v>52</v>
      </c>
    </row>
    <row r="198" spans="1:14" ht="28.5" hidden="1" customHeight="1">
      <c r="A198" s="552">
        <v>1</v>
      </c>
      <c r="B198" s="554" t="s">
        <v>114</v>
      </c>
      <c r="C198" s="387"/>
      <c r="D198" s="388"/>
      <c r="E198" s="387"/>
      <c r="F198" s="387"/>
      <c r="G198" s="408"/>
      <c r="H198" s="419"/>
      <c r="I198" s="440"/>
    </row>
    <row r="199" spans="1:14" ht="28.5" hidden="1" customHeight="1">
      <c r="A199" s="496"/>
      <c r="B199" s="500"/>
      <c r="C199" s="212"/>
      <c r="D199" s="213"/>
      <c r="E199" s="212"/>
      <c r="F199" s="214"/>
      <c r="G199" s="410"/>
      <c r="H199" s="413"/>
      <c r="I199" s="441"/>
      <c r="N199" s="205" t="s">
        <v>233</v>
      </c>
    </row>
    <row r="200" spans="1:14" ht="28.5" hidden="1" customHeight="1" thickBot="1">
      <c r="A200" s="553"/>
      <c r="B200" s="555"/>
      <c r="C200" s="380"/>
      <c r="D200" s="391"/>
      <c r="E200" s="380"/>
      <c r="F200" s="391"/>
      <c r="G200" s="414"/>
      <c r="H200" s="420"/>
      <c r="I200" s="442"/>
    </row>
    <row r="201" spans="1:14" ht="28.5" hidden="1" customHeight="1">
      <c r="A201" s="552">
        <v>2</v>
      </c>
      <c r="B201" s="554" t="s">
        <v>115</v>
      </c>
      <c r="C201" s="387"/>
      <c r="D201" s="388"/>
      <c r="E201" s="387"/>
      <c r="F201" s="387"/>
      <c r="G201" s="419"/>
      <c r="H201" s="419"/>
      <c r="I201" s="440" t="s">
        <v>245</v>
      </c>
    </row>
    <row r="202" spans="1:14" ht="28.5" hidden="1" customHeight="1">
      <c r="A202" s="496"/>
      <c r="B202" s="500"/>
      <c r="C202" s="212"/>
      <c r="D202" s="213"/>
      <c r="E202" s="212"/>
      <c r="F202" s="214"/>
      <c r="G202" s="413"/>
      <c r="H202" s="413"/>
      <c r="I202" s="441" t="s">
        <v>204</v>
      </c>
    </row>
    <row r="203" spans="1:14" ht="28.5" hidden="1" customHeight="1" thickBot="1">
      <c r="A203" s="553"/>
      <c r="B203" s="555"/>
      <c r="C203" s="380"/>
      <c r="D203" s="391"/>
      <c r="E203" s="380"/>
      <c r="F203" s="391"/>
      <c r="G203" s="420"/>
      <c r="H203" s="420"/>
      <c r="I203" s="442" t="s">
        <v>246</v>
      </c>
    </row>
    <row r="204" spans="1:14" ht="28.5" hidden="1" customHeight="1">
      <c r="A204" s="552">
        <v>3</v>
      </c>
      <c r="B204" s="554" t="s">
        <v>116</v>
      </c>
      <c r="C204" s="440"/>
      <c r="D204" s="419"/>
      <c r="E204" s="440"/>
      <c r="F204" s="419"/>
      <c r="G204" s="440"/>
      <c r="H204" s="440"/>
      <c r="I204" s="440" t="s">
        <v>245</v>
      </c>
    </row>
    <row r="205" spans="1:14" ht="27.75" hidden="1" customHeight="1">
      <c r="A205" s="496"/>
      <c r="B205" s="500"/>
      <c r="C205" s="443"/>
      <c r="D205" s="412"/>
      <c r="E205" s="441"/>
      <c r="F205" s="412"/>
      <c r="G205" s="441"/>
      <c r="H205" s="441"/>
      <c r="I205" s="441" t="s">
        <v>204</v>
      </c>
    </row>
    <row r="206" spans="1:14" ht="28.5" hidden="1" customHeight="1" thickBot="1">
      <c r="A206" s="553"/>
      <c r="B206" s="555"/>
      <c r="C206" s="442"/>
      <c r="D206" s="420"/>
      <c r="E206" s="442"/>
      <c r="F206" s="420"/>
      <c r="G206" s="442"/>
      <c r="H206" s="442"/>
      <c r="I206" s="442" t="s">
        <v>246</v>
      </c>
    </row>
    <row r="207" spans="1:14" hidden="1"/>
    <row r="208" spans="1:14" ht="28.5" hidden="1" customHeight="1" thickTop="1">
      <c r="A208" s="547" t="s">
        <v>31</v>
      </c>
      <c r="B208" s="549" t="s">
        <v>106</v>
      </c>
      <c r="C208" s="383">
        <f>I196+1</f>
        <v>90.11</v>
      </c>
      <c r="D208" s="384">
        <f t="shared" ref="D208:I208" si="17">C208+1</f>
        <v>91.11</v>
      </c>
      <c r="E208" s="384">
        <f t="shared" si="17"/>
        <v>92.11</v>
      </c>
      <c r="F208" s="384">
        <f t="shared" si="17"/>
        <v>93.11</v>
      </c>
      <c r="G208" s="384">
        <f t="shared" si="17"/>
        <v>94.11</v>
      </c>
      <c r="H208" s="384">
        <f t="shared" si="17"/>
        <v>95.11</v>
      </c>
      <c r="I208" s="383">
        <f t="shared" si="17"/>
        <v>96.11</v>
      </c>
    </row>
    <row r="209" spans="1:14" ht="28.5" hidden="1" customHeight="1" thickBot="1">
      <c r="A209" s="556"/>
      <c r="B209" s="557"/>
      <c r="C209" s="385" t="s">
        <v>108</v>
      </c>
      <c r="D209" s="385" t="s">
        <v>109</v>
      </c>
      <c r="E209" s="385" t="s">
        <v>110</v>
      </c>
      <c r="F209" s="385" t="s">
        <v>111</v>
      </c>
      <c r="G209" s="385" t="s">
        <v>112</v>
      </c>
      <c r="H209" s="385" t="s">
        <v>113</v>
      </c>
      <c r="I209" s="386" t="s">
        <v>52</v>
      </c>
    </row>
    <row r="210" spans="1:14" ht="28.5" hidden="1" customHeight="1">
      <c r="A210" s="552">
        <v>1</v>
      </c>
      <c r="B210" s="554" t="s">
        <v>114</v>
      </c>
      <c r="C210" s="387"/>
      <c r="D210" s="388"/>
      <c r="E210" s="387"/>
      <c r="F210" s="387"/>
      <c r="G210" s="408"/>
      <c r="H210" s="419"/>
      <c r="I210" s="440"/>
    </row>
    <row r="211" spans="1:14" ht="28.5" hidden="1" customHeight="1">
      <c r="A211" s="496"/>
      <c r="B211" s="500"/>
      <c r="C211" s="212"/>
      <c r="D211" s="213"/>
      <c r="E211" s="212"/>
      <c r="F211" s="214"/>
      <c r="G211" s="410"/>
      <c r="H211" s="413"/>
      <c r="I211" s="441"/>
      <c r="N211" s="205" t="s">
        <v>233</v>
      </c>
    </row>
    <row r="212" spans="1:14" ht="28.5" hidden="1" customHeight="1" thickBot="1">
      <c r="A212" s="553"/>
      <c r="B212" s="555"/>
      <c r="C212" s="380"/>
      <c r="D212" s="391"/>
      <c r="E212" s="380"/>
      <c r="F212" s="391"/>
      <c r="G212" s="414"/>
      <c r="H212" s="420"/>
      <c r="I212" s="442"/>
    </row>
    <row r="213" spans="1:14" ht="28.5" hidden="1" customHeight="1">
      <c r="A213" s="552">
        <v>2</v>
      </c>
      <c r="B213" s="554" t="s">
        <v>115</v>
      </c>
      <c r="C213" s="387"/>
      <c r="D213" s="388"/>
      <c r="E213" s="387"/>
      <c r="F213" s="387"/>
      <c r="G213" s="419"/>
      <c r="H213" s="419"/>
      <c r="I213" s="440"/>
    </row>
    <row r="214" spans="1:14" ht="28.5" hidden="1" customHeight="1">
      <c r="A214" s="496"/>
      <c r="B214" s="500"/>
      <c r="C214" s="212"/>
      <c r="D214" s="213"/>
      <c r="E214" s="212"/>
      <c r="F214" s="214"/>
      <c r="G214" s="413"/>
      <c r="H214" s="413"/>
      <c r="I214" s="441"/>
    </row>
    <row r="215" spans="1:14" ht="28.5" hidden="1" customHeight="1" thickBot="1">
      <c r="A215" s="553"/>
      <c r="B215" s="555"/>
      <c r="C215" s="380"/>
      <c r="D215" s="391"/>
      <c r="E215" s="380"/>
      <c r="F215" s="391"/>
      <c r="G215" s="420"/>
      <c r="H215" s="420"/>
      <c r="I215" s="442"/>
    </row>
    <row r="216" spans="1:14" ht="28.5" hidden="1" customHeight="1">
      <c r="A216" s="552">
        <v>3</v>
      </c>
      <c r="B216" s="554" t="s">
        <v>116</v>
      </c>
      <c r="C216" s="440"/>
      <c r="D216" s="419"/>
      <c r="E216" s="440"/>
      <c r="F216" s="419"/>
      <c r="G216" s="440"/>
      <c r="H216" s="440"/>
      <c r="I216" s="440"/>
    </row>
    <row r="217" spans="1:14" ht="27.75" hidden="1" customHeight="1">
      <c r="A217" s="496"/>
      <c r="B217" s="500"/>
      <c r="C217" s="443"/>
      <c r="D217" s="412"/>
      <c r="E217" s="441"/>
      <c r="F217" s="412"/>
      <c r="G217" s="441"/>
      <c r="H217" s="441"/>
      <c r="I217" s="441"/>
    </row>
    <row r="218" spans="1:14" ht="28.5" hidden="1" customHeight="1" thickBot="1">
      <c r="A218" s="553"/>
      <c r="B218" s="555"/>
      <c r="C218" s="442"/>
      <c r="D218" s="420"/>
      <c r="E218" s="442"/>
      <c r="F218" s="420"/>
      <c r="G218" s="442"/>
      <c r="H218" s="442"/>
      <c r="I218" s="442"/>
    </row>
    <row r="219" spans="1:14" ht="13.8" thickBot="1"/>
    <row r="220" spans="1:14" ht="28.5" customHeight="1" thickTop="1">
      <c r="A220" s="547" t="s">
        <v>31</v>
      </c>
      <c r="B220" s="549" t="s">
        <v>106</v>
      </c>
      <c r="C220" s="383">
        <f>I208+1</f>
        <v>97.11</v>
      </c>
      <c r="D220" s="384">
        <f t="shared" ref="D220:I220" si="18">C220+1</f>
        <v>98.11</v>
      </c>
      <c r="E220" s="384">
        <f t="shared" si="18"/>
        <v>99.11</v>
      </c>
      <c r="F220" s="384">
        <f t="shared" si="18"/>
        <v>100.11</v>
      </c>
      <c r="G220" s="384">
        <f t="shared" si="18"/>
        <v>101.11</v>
      </c>
      <c r="H220" s="384">
        <f t="shared" si="18"/>
        <v>102.11</v>
      </c>
      <c r="I220" s="383">
        <f t="shared" si="18"/>
        <v>103.11</v>
      </c>
    </row>
    <row r="221" spans="1:14" ht="28.5" customHeight="1" thickBot="1">
      <c r="A221" s="556"/>
      <c r="B221" s="557"/>
      <c r="C221" s="385" t="s">
        <v>108</v>
      </c>
      <c r="D221" s="385" t="s">
        <v>109</v>
      </c>
      <c r="E221" s="385" t="s">
        <v>110</v>
      </c>
      <c r="F221" s="385" t="s">
        <v>111</v>
      </c>
      <c r="G221" s="385" t="s">
        <v>112</v>
      </c>
      <c r="H221" s="385" t="s">
        <v>113</v>
      </c>
      <c r="I221" s="386" t="s">
        <v>52</v>
      </c>
    </row>
    <row r="222" spans="1:14" ht="28.5" customHeight="1">
      <c r="A222" s="552">
        <v>1</v>
      </c>
      <c r="B222" s="554" t="s">
        <v>114</v>
      </c>
      <c r="C222" s="387"/>
      <c r="D222" s="388"/>
      <c r="E222" s="387"/>
      <c r="F222" s="387"/>
      <c r="G222" s="408"/>
      <c r="H222" s="419"/>
      <c r="I222" s="440"/>
    </row>
    <row r="223" spans="1:14" ht="28.5" customHeight="1">
      <c r="A223" s="496"/>
      <c r="B223" s="500"/>
      <c r="C223" s="212"/>
      <c r="D223" s="213"/>
      <c r="E223" s="212"/>
      <c r="F223" s="214"/>
      <c r="G223" s="410"/>
      <c r="H223" s="413"/>
      <c r="I223" s="441"/>
      <c r="N223" s="205" t="s">
        <v>233</v>
      </c>
    </row>
    <row r="224" spans="1:14" ht="28.5" customHeight="1" thickBot="1">
      <c r="A224" s="553"/>
      <c r="B224" s="555"/>
      <c r="C224" s="380"/>
      <c r="D224" s="391"/>
      <c r="E224" s="380"/>
      <c r="F224" s="391"/>
      <c r="G224" s="414"/>
      <c r="H224" s="420"/>
      <c r="I224" s="442"/>
    </row>
    <row r="225" spans="1:9" ht="28.5" customHeight="1">
      <c r="A225" s="552">
        <v>2</v>
      </c>
      <c r="B225" s="554" t="s">
        <v>115</v>
      </c>
      <c r="C225" s="387"/>
      <c r="D225" s="388"/>
      <c r="E225" s="387"/>
      <c r="F225" s="387"/>
      <c r="G225" s="419"/>
      <c r="H225" s="419"/>
      <c r="I225" s="440"/>
    </row>
    <row r="226" spans="1:9" ht="28.5" customHeight="1">
      <c r="A226" s="496"/>
      <c r="B226" s="500"/>
      <c r="C226" s="212"/>
      <c r="D226" s="213"/>
      <c r="E226" s="212"/>
      <c r="F226" s="214"/>
      <c r="G226" s="413"/>
      <c r="H226" s="413"/>
      <c r="I226" s="441"/>
    </row>
    <row r="227" spans="1:9" ht="28.5" customHeight="1" thickBot="1">
      <c r="A227" s="553"/>
      <c r="B227" s="555"/>
      <c r="C227" s="380"/>
      <c r="D227" s="391"/>
      <c r="E227" s="380"/>
      <c r="F227" s="391"/>
      <c r="G227" s="420"/>
      <c r="H227" s="420"/>
      <c r="I227" s="442"/>
    </row>
    <row r="228" spans="1:9" ht="28.5" customHeight="1">
      <c r="A228" s="552">
        <v>3</v>
      </c>
      <c r="B228" s="554" t="s">
        <v>116</v>
      </c>
      <c r="C228" s="440" t="s">
        <v>247</v>
      </c>
      <c r="D228" s="440" t="s">
        <v>247</v>
      </c>
      <c r="E228" s="440" t="s">
        <v>247</v>
      </c>
      <c r="F228" s="440" t="s">
        <v>247</v>
      </c>
      <c r="G228" s="440"/>
      <c r="H228" s="440"/>
      <c r="I228" s="440"/>
    </row>
    <row r="229" spans="1:9" ht="27.75" customHeight="1">
      <c r="A229" s="496"/>
      <c r="B229" s="500"/>
      <c r="C229" s="443" t="s">
        <v>147</v>
      </c>
      <c r="D229" s="412" t="s">
        <v>147</v>
      </c>
      <c r="E229" s="441" t="s">
        <v>147</v>
      </c>
      <c r="F229" s="412" t="s">
        <v>147</v>
      </c>
      <c r="G229" s="441"/>
      <c r="H229" s="441"/>
      <c r="I229" s="441"/>
    </row>
    <row r="230" spans="1:9" ht="28.5" customHeight="1" thickBot="1">
      <c r="A230" s="553"/>
      <c r="B230" s="555"/>
      <c r="C230" s="442" t="s">
        <v>248</v>
      </c>
      <c r="D230" s="442" t="s">
        <v>248</v>
      </c>
      <c r="E230" s="442" t="s">
        <v>248</v>
      </c>
      <c r="F230" s="442" t="s">
        <v>248</v>
      </c>
      <c r="G230" s="442"/>
      <c r="H230" s="442"/>
      <c r="I230" s="442"/>
    </row>
  </sheetData>
  <mergeCells count="155"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117:A119"/>
    <mergeCell ref="B117:B119"/>
    <mergeCell ref="A120:A122"/>
    <mergeCell ref="B120:B122"/>
    <mergeCell ref="A124:A125"/>
    <mergeCell ref="B124:B125"/>
    <mergeCell ref="A108:A110"/>
    <mergeCell ref="B108:B110"/>
    <mergeCell ref="A112:A113"/>
    <mergeCell ref="B112:B113"/>
    <mergeCell ref="A114:A116"/>
    <mergeCell ref="B114:B116"/>
    <mergeCell ref="A136:A137"/>
    <mergeCell ref="B136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53:A155"/>
    <mergeCell ref="B153:B155"/>
    <mergeCell ref="A156:A158"/>
    <mergeCell ref="B156:B158"/>
    <mergeCell ref="A160:A161"/>
    <mergeCell ref="B160:B161"/>
    <mergeCell ref="A144:A146"/>
    <mergeCell ref="B144:B146"/>
    <mergeCell ref="A148:A149"/>
    <mergeCell ref="B148:B149"/>
    <mergeCell ref="A150:A152"/>
    <mergeCell ref="B150:B152"/>
    <mergeCell ref="A172:A173"/>
    <mergeCell ref="B172:B173"/>
    <mergeCell ref="A174:A176"/>
    <mergeCell ref="B174:B176"/>
    <mergeCell ref="A177:A179"/>
    <mergeCell ref="B177:B179"/>
    <mergeCell ref="A162:A164"/>
    <mergeCell ref="B162:B164"/>
    <mergeCell ref="A165:A167"/>
    <mergeCell ref="B165:B167"/>
    <mergeCell ref="A168:A170"/>
    <mergeCell ref="B168:B170"/>
    <mergeCell ref="A189:A191"/>
    <mergeCell ref="B189:B191"/>
    <mergeCell ref="A192:A194"/>
    <mergeCell ref="B192:B194"/>
    <mergeCell ref="A196:A197"/>
    <mergeCell ref="B196:B197"/>
    <mergeCell ref="A180:A182"/>
    <mergeCell ref="B180:B182"/>
    <mergeCell ref="A184:A185"/>
    <mergeCell ref="B184:B185"/>
    <mergeCell ref="A186:A188"/>
    <mergeCell ref="B186:B188"/>
    <mergeCell ref="A208:A209"/>
    <mergeCell ref="B208:B209"/>
    <mergeCell ref="A210:A212"/>
    <mergeCell ref="B210:B212"/>
    <mergeCell ref="A213:A215"/>
    <mergeCell ref="B213:B215"/>
    <mergeCell ref="A198:A200"/>
    <mergeCell ref="B198:B200"/>
    <mergeCell ref="A201:A203"/>
    <mergeCell ref="B201:B203"/>
    <mergeCell ref="A204:A206"/>
    <mergeCell ref="B204:B206"/>
    <mergeCell ref="A225:A227"/>
    <mergeCell ref="B225:B227"/>
    <mergeCell ref="A228:A230"/>
    <mergeCell ref="B228:B230"/>
    <mergeCell ref="A216:A218"/>
    <mergeCell ref="B216:B218"/>
    <mergeCell ref="A220:A221"/>
    <mergeCell ref="B220:B221"/>
    <mergeCell ref="A222:A224"/>
    <mergeCell ref="B222:B224"/>
  </mergeCells>
  <conditionalFormatting sqref="G3 C27 G27 C3 C36 E36 C38 E38 C93:F95 I90:I92 C69:F71 I66:I68">
    <cfRule type="cellIs" dxfId="471" priority="449" stopIfTrue="1" operator="equal">
      <formula>"Cảnh báo - lỗi!!"</formula>
    </cfRule>
  </conditionalFormatting>
  <conditionalFormatting sqref="I3 I27">
    <cfRule type="cellIs" dxfId="470" priority="448" stopIfTrue="1" operator="equal">
      <formula>"Cảnh báo - lỗi!!"</formula>
    </cfRule>
  </conditionalFormatting>
  <conditionalFormatting sqref="E3:F3 E27:F27">
    <cfRule type="cellIs" dxfId="469" priority="447" stopIfTrue="1" operator="equal">
      <formula>"Cảnh báo - lỗi!!"</formula>
    </cfRule>
  </conditionalFormatting>
  <conditionalFormatting sqref="H3 H27">
    <cfRule type="cellIs" dxfId="468" priority="446" stopIfTrue="1" operator="equal">
      <formula>"Cảnh báo - lỗi!!"</formula>
    </cfRule>
  </conditionalFormatting>
  <conditionalFormatting sqref="D3 D27">
    <cfRule type="cellIs" dxfId="467" priority="445" stopIfTrue="1" operator="equal">
      <formula>"Cảnh báo - lỗi!!"</formula>
    </cfRule>
  </conditionalFormatting>
  <conditionalFormatting sqref="G15 C15">
    <cfRule type="cellIs" dxfId="466" priority="444" stopIfTrue="1" operator="equal">
      <formula>"Cảnh báo - lỗi!!"</formula>
    </cfRule>
  </conditionalFormatting>
  <conditionalFormatting sqref="I15">
    <cfRule type="cellIs" dxfId="465" priority="443" stopIfTrue="1" operator="equal">
      <formula>"Cảnh báo - lỗi!!"</formula>
    </cfRule>
  </conditionalFormatting>
  <conditionalFormatting sqref="E15:F15">
    <cfRule type="cellIs" dxfId="464" priority="442" stopIfTrue="1" operator="equal">
      <formula>"Cảnh báo - lỗi!!"</formula>
    </cfRule>
  </conditionalFormatting>
  <conditionalFormatting sqref="H15">
    <cfRule type="cellIs" dxfId="463" priority="441" stopIfTrue="1" operator="equal">
      <formula>"Cảnh báo - lỗi!!"</formula>
    </cfRule>
  </conditionalFormatting>
  <conditionalFormatting sqref="C9:G11">
    <cfRule type="cellIs" dxfId="462" priority="439" stopIfTrue="1" operator="equal">
      <formula>"Cảnh báo - lỗi!!"</formula>
    </cfRule>
  </conditionalFormatting>
  <conditionalFormatting sqref="D15">
    <cfRule type="cellIs" dxfId="461" priority="440" stopIfTrue="1" operator="equal">
      <formula>"Cảnh báo - lỗi!!"</formula>
    </cfRule>
  </conditionalFormatting>
  <conditionalFormatting sqref="H6:H8">
    <cfRule type="cellIs" dxfId="460" priority="437" stopIfTrue="1" operator="equal">
      <formula>"Cảnh báo - lỗi!!"</formula>
    </cfRule>
  </conditionalFormatting>
  <conditionalFormatting sqref="C6:G8">
    <cfRule type="cellIs" dxfId="459" priority="438" stopIfTrue="1" operator="equal">
      <formula>"Cảnh báo - lỗi!!"</formula>
    </cfRule>
  </conditionalFormatting>
  <conditionalFormatting sqref="C21:G23">
    <cfRule type="cellIs" dxfId="458" priority="436" stopIfTrue="1" operator="equal">
      <formula>"Cảnh báo - lỗi!!"</formula>
    </cfRule>
  </conditionalFormatting>
  <conditionalFormatting sqref="C18:G20">
    <cfRule type="cellIs" dxfId="457" priority="435" stopIfTrue="1" operator="equal">
      <formula>"Cảnh báo - lỗi!!"</formula>
    </cfRule>
  </conditionalFormatting>
  <conditionalFormatting sqref="H18:H20">
    <cfRule type="cellIs" dxfId="456" priority="434" stopIfTrue="1" operator="equal">
      <formula>"Cảnh báo - lỗi!!"</formula>
    </cfRule>
  </conditionalFormatting>
  <conditionalFormatting sqref="F12">
    <cfRule type="cellIs" dxfId="455" priority="433" stopIfTrue="1" operator="equal">
      <formula>"Cảnh báo - lỗi!!"</formula>
    </cfRule>
  </conditionalFormatting>
  <conditionalFormatting sqref="F13">
    <cfRule type="cellIs" dxfId="454" priority="432" stopIfTrue="1" operator="equal">
      <formula>"Cảnh báo - lỗi!!"</formula>
    </cfRule>
  </conditionalFormatting>
  <conditionalFormatting sqref="F14">
    <cfRule type="cellIs" dxfId="453" priority="431" stopIfTrue="1" operator="equal">
      <formula>"Cảnh báo - lỗi!!"</formula>
    </cfRule>
  </conditionalFormatting>
  <conditionalFormatting sqref="D12">
    <cfRule type="cellIs" dxfId="452" priority="430" stopIfTrue="1" operator="equal">
      <formula>"Cảnh báo - lỗi!!"</formula>
    </cfRule>
  </conditionalFormatting>
  <conditionalFormatting sqref="D13">
    <cfRule type="cellIs" dxfId="451" priority="429" stopIfTrue="1" operator="equal">
      <formula>"Cảnh báo - lỗi!!"</formula>
    </cfRule>
  </conditionalFormatting>
  <conditionalFormatting sqref="D14">
    <cfRule type="cellIs" dxfId="450" priority="428" stopIfTrue="1" operator="equal">
      <formula>"Cảnh báo - lỗi!!"</formula>
    </cfRule>
  </conditionalFormatting>
  <conditionalFormatting sqref="C12">
    <cfRule type="cellIs" dxfId="449" priority="427" stopIfTrue="1" operator="equal">
      <formula>"Cảnh báo - lỗi!!"</formula>
    </cfRule>
  </conditionalFormatting>
  <conditionalFormatting sqref="C14">
    <cfRule type="cellIs" dxfId="448" priority="426" stopIfTrue="1" operator="equal">
      <formula>"Cảnh báo - lỗi!!"</formula>
    </cfRule>
  </conditionalFormatting>
  <conditionalFormatting sqref="E12">
    <cfRule type="cellIs" dxfId="447" priority="425" stopIfTrue="1" operator="equal">
      <formula>"Cảnh báo - lỗi!!"</formula>
    </cfRule>
  </conditionalFormatting>
  <conditionalFormatting sqref="E14">
    <cfRule type="cellIs" dxfId="446" priority="424" stopIfTrue="1" operator="equal">
      <formula>"Cảnh báo - lỗi!!"</formula>
    </cfRule>
  </conditionalFormatting>
  <conditionalFormatting sqref="I18">
    <cfRule type="cellIs" dxfId="445" priority="423" stopIfTrue="1" operator="equal">
      <formula>"Cảnh báo - lỗi!!"</formula>
    </cfRule>
  </conditionalFormatting>
  <conditionalFormatting sqref="I20">
    <cfRule type="cellIs" dxfId="444" priority="422" stopIfTrue="1" operator="equal">
      <formula>"Cảnh báo - lỗi!!"</formula>
    </cfRule>
  </conditionalFormatting>
  <conditionalFormatting sqref="I19">
    <cfRule type="cellIs" dxfId="443" priority="421" stopIfTrue="1" operator="equal">
      <formula>"Cảnh báo - lỗi!!"</formula>
    </cfRule>
  </conditionalFormatting>
  <conditionalFormatting sqref="C13">
    <cfRule type="cellIs" dxfId="442" priority="420" stopIfTrue="1" operator="equal">
      <formula>"Cảnh báo - lỗi!!"</formula>
    </cfRule>
  </conditionalFormatting>
  <conditionalFormatting sqref="E13">
    <cfRule type="cellIs" dxfId="441" priority="419" stopIfTrue="1" operator="equal">
      <formula>"Cảnh báo - lỗi!!"</formula>
    </cfRule>
  </conditionalFormatting>
  <conditionalFormatting sqref="I11">
    <cfRule type="cellIs" dxfId="440" priority="418" stopIfTrue="1" operator="equal">
      <formula>"Cảnh báo - lỗi!!"</formula>
    </cfRule>
  </conditionalFormatting>
  <conditionalFormatting sqref="I9">
    <cfRule type="cellIs" dxfId="439" priority="417" stopIfTrue="1" operator="equal">
      <formula>"Cảnh báo - lỗi!!"</formula>
    </cfRule>
  </conditionalFormatting>
  <conditionalFormatting sqref="C24">
    <cfRule type="cellIs" dxfId="438" priority="416" stopIfTrue="1" operator="equal">
      <formula>"Cảnh báo - lỗi!!"</formula>
    </cfRule>
  </conditionalFormatting>
  <conditionalFormatting sqref="C26">
    <cfRule type="cellIs" dxfId="437" priority="415" stopIfTrue="1" operator="equal">
      <formula>"Cảnh báo - lỗi!!"</formula>
    </cfRule>
  </conditionalFormatting>
  <conditionalFormatting sqref="D24">
    <cfRule type="cellIs" dxfId="436" priority="414" stopIfTrue="1" operator="equal">
      <formula>"Cảnh báo - lỗi!!"</formula>
    </cfRule>
  </conditionalFormatting>
  <conditionalFormatting sqref="D26">
    <cfRule type="cellIs" dxfId="435" priority="413" stopIfTrue="1" operator="equal">
      <formula>"Cảnh báo - lỗi!!"</formula>
    </cfRule>
  </conditionalFormatting>
  <conditionalFormatting sqref="E24">
    <cfRule type="cellIs" dxfId="434" priority="412" stopIfTrue="1" operator="equal">
      <formula>"Cảnh báo - lỗi!!"</formula>
    </cfRule>
  </conditionalFormatting>
  <conditionalFormatting sqref="E25">
    <cfRule type="cellIs" dxfId="433" priority="411" stopIfTrue="1" operator="equal">
      <formula>"Cảnh báo - lỗi!!"</formula>
    </cfRule>
  </conditionalFormatting>
  <conditionalFormatting sqref="E26">
    <cfRule type="cellIs" dxfId="432" priority="410" stopIfTrue="1" operator="equal">
      <formula>"Cảnh báo - lỗi!!"</formula>
    </cfRule>
  </conditionalFormatting>
  <conditionalFormatting sqref="G12">
    <cfRule type="cellIs" dxfId="431" priority="409" stopIfTrue="1" operator="equal">
      <formula>"Cảnh báo - lỗi!!"</formula>
    </cfRule>
  </conditionalFormatting>
  <conditionalFormatting sqref="G13">
    <cfRule type="cellIs" dxfId="430" priority="408" stopIfTrue="1" operator="equal">
      <formula>"Cảnh báo - lỗi!!"</formula>
    </cfRule>
  </conditionalFormatting>
  <conditionalFormatting sqref="G14">
    <cfRule type="cellIs" dxfId="429" priority="407" stopIfTrue="1" operator="equal">
      <formula>"Cảnh báo - lỗi!!"</formula>
    </cfRule>
  </conditionalFormatting>
  <conditionalFormatting sqref="I6">
    <cfRule type="cellIs" dxfId="428" priority="406" stopIfTrue="1" operator="equal">
      <formula>"Cảnh báo - lỗi!!"</formula>
    </cfRule>
  </conditionalFormatting>
  <conditionalFormatting sqref="I7">
    <cfRule type="cellIs" dxfId="427" priority="405" stopIfTrue="1" operator="equal">
      <formula>"Cảnh báo - lỗi!!"</formula>
    </cfRule>
  </conditionalFormatting>
  <conditionalFormatting sqref="I8">
    <cfRule type="cellIs" dxfId="426" priority="404" stopIfTrue="1" operator="equal">
      <formula>"Cảnh báo - lỗi!!"</formula>
    </cfRule>
  </conditionalFormatting>
  <conditionalFormatting sqref="H9">
    <cfRule type="cellIs" dxfId="425" priority="403" stopIfTrue="1" operator="equal">
      <formula>"Cảnh báo - lỗi!!"</formula>
    </cfRule>
  </conditionalFormatting>
  <conditionalFormatting sqref="H10:I10">
    <cfRule type="cellIs" dxfId="424" priority="402" stopIfTrue="1" operator="equal">
      <formula>"Cảnh báo - lỗi!!"</formula>
    </cfRule>
  </conditionalFormatting>
  <conditionalFormatting sqref="H11">
    <cfRule type="cellIs" dxfId="423" priority="401" stopIfTrue="1" operator="equal">
      <formula>"Cảnh báo - lỗi!!"</formula>
    </cfRule>
  </conditionalFormatting>
  <conditionalFormatting sqref="F24">
    <cfRule type="cellIs" dxfId="422" priority="400" stopIfTrue="1" operator="equal">
      <formula>"Cảnh báo - lỗi!!"</formula>
    </cfRule>
  </conditionalFormatting>
  <conditionalFormatting sqref="F26">
    <cfRule type="cellIs" dxfId="421" priority="399" stopIfTrue="1" operator="equal">
      <formula>"Cảnh báo - lỗi!!"</formula>
    </cfRule>
  </conditionalFormatting>
  <conditionalFormatting sqref="F25">
    <cfRule type="cellIs" dxfId="420" priority="398" stopIfTrue="1" operator="equal">
      <formula>"Cảnh báo - lỗi!!"</formula>
    </cfRule>
  </conditionalFormatting>
  <conditionalFormatting sqref="C25">
    <cfRule type="cellIs" dxfId="419" priority="397" stopIfTrue="1" operator="equal">
      <formula>"Cảnh báo - lỗi!!"</formula>
    </cfRule>
  </conditionalFormatting>
  <conditionalFormatting sqref="D25">
    <cfRule type="cellIs" dxfId="418" priority="396" stopIfTrue="1" operator="equal">
      <formula>"Cảnh báo - lỗi!!"</formula>
    </cfRule>
  </conditionalFormatting>
  <conditionalFormatting sqref="H12">
    <cfRule type="cellIs" dxfId="417" priority="395" stopIfTrue="1" operator="equal">
      <formula>"Cảnh báo - lỗi!!"</formula>
    </cfRule>
  </conditionalFormatting>
  <conditionalFormatting sqref="H13">
    <cfRule type="cellIs" dxfId="416" priority="394" stopIfTrue="1" operator="equal">
      <formula>"Cảnh báo - lỗi!!"</formula>
    </cfRule>
  </conditionalFormatting>
  <conditionalFormatting sqref="H14">
    <cfRule type="cellIs" dxfId="415" priority="393" stopIfTrue="1" operator="equal">
      <formula>"Cảnh báo - lỗi!!"</formula>
    </cfRule>
  </conditionalFormatting>
  <conditionalFormatting sqref="I12">
    <cfRule type="cellIs" dxfId="414" priority="392" stopIfTrue="1" operator="equal">
      <formula>"Cảnh báo - lỗi!!"</formula>
    </cfRule>
  </conditionalFormatting>
  <conditionalFormatting sqref="I13">
    <cfRule type="cellIs" dxfId="413" priority="391" stopIfTrue="1" operator="equal">
      <formula>"Cảnh báo - lỗi!!"</formula>
    </cfRule>
  </conditionalFormatting>
  <conditionalFormatting sqref="I14">
    <cfRule type="cellIs" dxfId="412" priority="390" stopIfTrue="1" operator="equal">
      <formula>"Cảnh báo - lỗi!!"</formula>
    </cfRule>
  </conditionalFormatting>
  <conditionalFormatting sqref="G24">
    <cfRule type="cellIs" dxfId="411" priority="389" stopIfTrue="1" operator="equal">
      <formula>"Cảnh báo - lỗi!!"</formula>
    </cfRule>
  </conditionalFormatting>
  <conditionalFormatting sqref="G25">
    <cfRule type="cellIs" dxfId="410" priority="388" stopIfTrue="1" operator="equal">
      <formula>"Cảnh báo - lỗi!!"</formula>
    </cfRule>
  </conditionalFormatting>
  <conditionalFormatting sqref="G26">
    <cfRule type="cellIs" dxfId="409" priority="387" stopIfTrue="1" operator="equal">
      <formula>"Cảnh báo - lỗi!!"</formula>
    </cfRule>
  </conditionalFormatting>
  <conditionalFormatting sqref="H21:I21 H24:I24">
    <cfRule type="cellIs" dxfId="408" priority="386" stopIfTrue="1" operator="equal">
      <formula>"Cảnh báo - lỗi!!"</formula>
    </cfRule>
  </conditionalFormatting>
  <conditionalFormatting sqref="H22:I22">
    <cfRule type="cellIs" dxfId="407" priority="385" stopIfTrue="1" operator="equal">
      <formula>"Cảnh báo - lỗi!!"</formula>
    </cfRule>
  </conditionalFormatting>
  <conditionalFormatting sqref="H23:I23 H26:I26">
    <cfRule type="cellIs" dxfId="406" priority="384" stopIfTrue="1" operator="equal">
      <formula>"Cảnh báo - lỗi!!"</formula>
    </cfRule>
  </conditionalFormatting>
  <conditionalFormatting sqref="H25">
    <cfRule type="cellIs" dxfId="405" priority="383" stopIfTrue="1" operator="equal">
      <formula>"Cảnh báo - lỗi!!"</formula>
    </cfRule>
  </conditionalFormatting>
  <conditionalFormatting sqref="I25">
    <cfRule type="cellIs" dxfId="404" priority="382" stopIfTrue="1" operator="equal">
      <formula>"Cảnh báo - lỗi!!"</formula>
    </cfRule>
  </conditionalFormatting>
  <conditionalFormatting sqref="C33:G35">
    <cfRule type="cellIs" dxfId="403" priority="381" stopIfTrue="1" operator="equal">
      <formula>"Cảnh báo - lỗi!!"</formula>
    </cfRule>
  </conditionalFormatting>
  <conditionalFormatting sqref="C30:G32">
    <cfRule type="cellIs" dxfId="402" priority="380" stopIfTrue="1" operator="equal">
      <formula>"Cảnh báo - lỗi!!"</formula>
    </cfRule>
  </conditionalFormatting>
  <conditionalFormatting sqref="F36">
    <cfRule type="cellIs" dxfId="401" priority="379" stopIfTrue="1" operator="equal">
      <formula>"Cảnh báo - lỗi!!"</formula>
    </cfRule>
  </conditionalFormatting>
  <conditionalFormatting sqref="F38">
    <cfRule type="cellIs" dxfId="400" priority="378" stopIfTrue="1" operator="equal">
      <formula>"Cảnh báo - lỗi!!"</formula>
    </cfRule>
  </conditionalFormatting>
  <conditionalFormatting sqref="F37">
    <cfRule type="cellIs" dxfId="399" priority="377" stopIfTrue="1" operator="equal">
      <formula>"Cảnh báo - lỗi!!"</formula>
    </cfRule>
  </conditionalFormatting>
  <conditionalFormatting sqref="C37">
    <cfRule type="cellIs" dxfId="398" priority="376" stopIfTrue="1" operator="equal">
      <formula>"Cảnh báo - lỗi!!"</formula>
    </cfRule>
  </conditionalFormatting>
  <conditionalFormatting sqref="E37">
    <cfRule type="cellIs" dxfId="397" priority="375" stopIfTrue="1" operator="equal">
      <formula>"Cảnh báo - lỗi!!"</formula>
    </cfRule>
  </conditionalFormatting>
  <conditionalFormatting sqref="D36 D38">
    <cfRule type="cellIs" dxfId="396" priority="374" stopIfTrue="1" operator="equal">
      <formula>"Cảnh báo - lỗi!!"</formula>
    </cfRule>
  </conditionalFormatting>
  <conditionalFormatting sqref="D37">
    <cfRule type="cellIs" dxfId="395" priority="373" stopIfTrue="1" operator="equal">
      <formula>"Cảnh báo - lỗi!!"</formula>
    </cfRule>
  </conditionalFormatting>
  <conditionalFormatting sqref="H32">
    <cfRule type="cellIs" dxfId="394" priority="370" stopIfTrue="1" operator="equal">
      <formula>"Cảnh báo - lỗi!!"</formula>
    </cfRule>
  </conditionalFormatting>
  <conditionalFormatting sqref="H30">
    <cfRule type="cellIs" dxfId="393" priority="372" stopIfTrue="1" operator="equal">
      <formula>"Cảnh báo - lỗi!!"</formula>
    </cfRule>
  </conditionalFormatting>
  <conditionalFormatting sqref="H31">
    <cfRule type="cellIs" dxfId="392" priority="371" stopIfTrue="1" operator="equal">
      <formula>"Cảnh báo - lỗi!!"</formula>
    </cfRule>
  </conditionalFormatting>
  <conditionalFormatting sqref="H38">
    <cfRule type="cellIs" dxfId="391" priority="367" stopIfTrue="1" operator="equal">
      <formula>"Cảnh báo - lỗi!!"</formula>
    </cfRule>
  </conditionalFormatting>
  <conditionalFormatting sqref="H36">
    <cfRule type="cellIs" dxfId="390" priority="369" stopIfTrue="1" operator="equal">
      <formula>"Cảnh báo - lỗi!!"</formula>
    </cfRule>
  </conditionalFormatting>
  <conditionalFormatting sqref="H37">
    <cfRule type="cellIs" dxfId="389" priority="368" stopIfTrue="1" operator="equal">
      <formula>"Cảnh báo - lỗi!!"</formula>
    </cfRule>
  </conditionalFormatting>
  <conditionalFormatting sqref="I32">
    <cfRule type="cellIs" dxfId="388" priority="364" stopIfTrue="1" operator="equal">
      <formula>"Cảnh báo - lỗi!!"</formula>
    </cfRule>
  </conditionalFormatting>
  <conditionalFormatting sqref="I30">
    <cfRule type="cellIs" dxfId="387" priority="366" stopIfTrue="1" operator="equal">
      <formula>"Cảnh báo - lỗi!!"</formula>
    </cfRule>
  </conditionalFormatting>
  <conditionalFormatting sqref="I31">
    <cfRule type="cellIs" dxfId="386" priority="365" stopIfTrue="1" operator="equal">
      <formula>"Cảnh báo - lỗi!!"</formula>
    </cfRule>
  </conditionalFormatting>
  <conditionalFormatting sqref="I35">
    <cfRule type="cellIs" dxfId="385" priority="361" stopIfTrue="1" operator="equal">
      <formula>"Cảnh báo - lỗi!!"</formula>
    </cfRule>
  </conditionalFormatting>
  <conditionalFormatting sqref="I33">
    <cfRule type="cellIs" dxfId="384" priority="363" stopIfTrue="1" operator="equal">
      <formula>"Cảnh báo - lỗi!!"</formula>
    </cfRule>
  </conditionalFormatting>
  <conditionalFormatting sqref="I34">
    <cfRule type="cellIs" dxfId="383" priority="362" stopIfTrue="1" operator="equal">
      <formula>"Cảnh báo - lỗi!!"</formula>
    </cfRule>
  </conditionalFormatting>
  <conditionalFormatting sqref="I38">
    <cfRule type="cellIs" dxfId="382" priority="358" stopIfTrue="1" operator="equal">
      <formula>"Cảnh báo - lỗi!!"</formula>
    </cfRule>
  </conditionalFormatting>
  <conditionalFormatting sqref="I36">
    <cfRule type="cellIs" dxfId="381" priority="360" stopIfTrue="1" operator="equal">
      <formula>"Cảnh báo - lỗi!!"</formula>
    </cfRule>
  </conditionalFormatting>
  <conditionalFormatting sqref="I37">
    <cfRule type="cellIs" dxfId="380" priority="359" stopIfTrue="1" operator="equal">
      <formula>"Cảnh báo - lỗi!!"</formula>
    </cfRule>
  </conditionalFormatting>
  <conditionalFormatting sqref="C45:F47">
    <cfRule type="cellIs" dxfId="379" priority="357" stopIfTrue="1" operator="equal">
      <formula>"Cảnh báo - lỗi!!"</formula>
    </cfRule>
  </conditionalFormatting>
  <conditionalFormatting sqref="C42:F44">
    <cfRule type="cellIs" dxfId="378" priority="356" stopIfTrue="1" operator="equal">
      <formula>"Cảnh báo - lỗi!!"</formula>
    </cfRule>
  </conditionalFormatting>
  <conditionalFormatting sqref="F48">
    <cfRule type="cellIs" dxfId="377" priority="355" stopIfTrue="1" operator="equal">
      <formula>"Cảnh báo - lỗi!!"</formula>
    </cfRule>
  </conditionalFormatting>
  <conditionalFormatting sqref="F50">
    <cfRule type="cellIs" dxfId="376" priority="354" stopIfTrue="1" operator="equal">
      <formula>"Cảnh báo - lỗi!!"</formula>
    </cfRule>
  </conditionalFormatting>
  <conditionalFormatting sqref="F49">
    <cfRule type="cellIs" dxfId="375" priority="353" stopIfTrue="1" operator="equal">
      <formula>"Cảnh báo - lỗi!!"</formula>
    </cfRule>
  </conditionalFormatting>
  <conditionalFormatting sqref="C50">
    <cfRule type="cellIs" dxfId="374" priority="350" stopIfTrue="1" operator="equal">
      <formula>"Cảnh báo - lỗi!!"</formula>
    </cfRule>
  </conditionalFormatting>
  <conditionalFormatting sqref="C48">
    <cfRule type="cellIs" dxfId="373" priority="352" stopIfTrue="1" operator="equal">
      <formula>"Cảnh báo - lỗi!!"</formula>
    </cfRule>
  </conditionalFormatting>
  <conditionalFormatting sqref="C49">
    <cfRule type="cellIs" dxfId="372" priority="351" stopIfTrue="1" operator="equal">
      <formula>"Cảnh báo - lỗi!!"</formula>
    </cfRule>
  </conditionalFormatting>
  <conditionalFormatting sqref="D50">
    <cfRule type="cellIs" dxfId="371" priority="348" stopIfTrue="1" operator="equal">
      <formula>"Cảnh báo - lỗi!!"</formula>
    </cfRule>
  </conditionalFormatting>
  <conditionalFormatting sqref="D48">
    <cfRule type="cellIs" dxfId="370" priority="349" stopIfTrue="1" operator="equal">
      <formula>"Cảnh báo - lỗi!!"</formula>
    </cfRule>
  </conditionalFormatting>
  <conditionalFormatting sqref="E50">
    <cfRule type="cellIs" dxfId="369" priority="346" stopIfTrue="1" operator="equal">
      <formula>"Cảnh báo - lỗi!!"</formula>
    </cfRule>
  </conditionalFormatting>
  <conditionalFormatting sqref="E48">
    <cfRule type="cellIs" dxfId="368" priority="347" stopIfTrue="1" operator="equal">
      <formula>"Cảnh báo - lỗi!!"</formula>
    </cfRule>
  </conditionalFormatting>
  <conditionalFormatting sqref="D49:E49">
    <cfRule type="cellIs" dxfId="367" priority="345" stopIfTrue="1" operator="equal">
      <formula>"Cảnh báo - lỗi!!"</formula>
    </cfRule>
  </conditionalFormatting>
  <conditionalFormatting sqref="C57:G59">
    <cfRule type="cellIs" dxfId="366" priority="344" stopIfTrue="1" operator="equal">
      <formula>"Cảnh báo - lỗi!!"</formula>
    </cfRule>
  </conditionalFormatting>
  <conditionalFormatting sqref="C54:G56">
    <cfRule type="cellIs" dxfId="365" priority="343" stopIfTrue="1" operator="equal">
      <formula>"Cảnh báo - lỗi!!"</formula>
    </cfRule>
  </conditionalFormatting>
  <conditionalFormatting sqref="F60">
    <cfRule type="cellIs" dxfId="364" priority="342" stopIfTrue="1" operator="equal">
      <formula>"Cảnh báo - lỗi!!"</formula>
    </cfRule>
  </conditionalFormatting>
  <conditionalFormatting sqref="F62">
    <cfRule type="cellIs" dxfId="363" priority="341" stopIfTrue="1" operator="equal">
      <formula>"Cảnh báo - lỗi!!"</formula>
    </cfRule>
  </conditionalFormatting>
  <conditionalFormatting sqref="F61">
    <cfRule type="cellIs" dxfId="362" priority="340" stopIfTrue="1" operator="equal">
      <formula>"Cảnh báo - lỗi!!"</formula>
    </cfRule>
  </conditionalFormatting>
  <conditionalFormatting sqref="G62">
    <cfRule type="cellIs" dxfId="361" priority="337" stopIfTrue="1" operator="equal">
      <formula>"Cảnh báo - lỗi!!"</formula>
    </cfRule>
  </conditionalFormatting>
  <conditionalFormatting sqref="G60">
    <cfRule type="cellIs" dxfId="360" priority="339" stopIfTrue="1" operator="equal">
      <formula>"Cảnh báo - lỗi!!"</formula>
    </cfRule>
  </conditionalFormatting>
  <conditionalFormatting sqref="G61">
    <cfRule type="cellIs" dxfId="359" priority="338" stopIfTrue="1" operator="equal">
      <formula>"Cảnh báo - lỗi!!"</formula>
    </cfRule>
  </conditionalFormatting>
  <conditionalFormatting sqref="H56">
    <cfRule type="cellIs" dxfId="358" priority="334" stopIfTrue="1" operator="equal">
      <formula>"Cảnh báo - lỗi!!"</formula>
    </cfRule>
  </conditionalFormatting>
  <conditionalFormatting sqref="H54">
    <cfRule type="cellIs" dxfId="357" priority="336" stopIfTrue="1" operator="equal">
      <formula>"Cảnh báo - lỗi!!"</formula>
    </cfRule>
  </conditionalFormatting>
  <conditionalFormatting sqref="H55">
    <cfRule type="cellIs" dxfId="356" priority="335" stopIfTrue="1" operator="equal">
      <formula>"Cảnh báo - lỗi!!"</formula>
    </cfRule>
  </conditionalFormatting>
  <conditionalFormatting sqref="H59">
    <cfRule type="cellIs" dxfId="355" priority="331" stopIfTrue="1" operator="equal">
      <formula>"Cảnh báo - lỗi!!"</formula>
    </cfRule>
  </conditionalFormatting>
  <conditionalFormatting sqref="H57">
    <cfRule type="cellIs" dxfId="354" priority="333" stopIfTrue="1" operator="equal">
      <formula>"Cảnh báo - lỗi!!"</formula>
    </cfRule>
  </conditionalFormatting>
  <conditionalFormatting sqref="H58">
    <cfRule type="cellIs" dxfId="353" priority="332" stopIfTrue="1" operator="equal">
      <formula>"Cảnh báo - lỗi!!"</formula>
    </cfRule>
  </conditionalFormatting>
  <conditionalFormatting sqref="H62">
    <cfRule type="cellIs" dxfId="352" priority="328" stopIfTrue="1" operator="equal">
      <formula>"Cảnh báo - lỗi!!"</formula>
    </cfRule>
  </conditionalFormatting>
  <conditionalFormatting sqref="H60">
    <cfRule type="cellIs" dxfId="351" priority="330" stopIfTrue="1" operator="equal">
      <formula>"Cảnh báo - lỗi!!"</formula>
    </cfRule>
  </conditionalFormatting>
  <conditionalFormatting sqref="H61">
    <cfRule type="cellIs" dxfId="350" priority="329" stopIfTrue="1" operator="equal">
      <formula>"Cảnh báo - lỗi!!"</formula>
    </cfRule>
  </conditionalFormatting>
  <conditionalFormatting sqref="I56">
    <cfRule type="cellIs" dxfId="349" priority="325" stopIfTrue="1" operator="equal">
      <formula>"Cảnh báo - lỗi!!"</formula>
    </cfRule>
  </conditionalFormatting>
  <conditionalFormatting sqref="I54">
    <cfRule type="cellIs" dxfId="348" priority="327" stopIfTrue="1" operator="equal">
      <formula>"Cảnh báo - lỗi!!"</formula>
    </cfRule>
  </conditionalFormatting>
  <conditionalFormatting sqref="I55">
    <cfRule type="cellIs" dxfId="347" priority="326" stopIfTrue="1" operator="equal">
      <formula>"Cảnh báo - lỗi!!"</formula>
    </cfRule>
  </conditionalFormatting>
  <conditionalFormatting sqref="I59">
    <cfRule type="cellIs" dxfId="346" priority="322" stopIfTrue="1" operator="equal">
      <formula>"Cảnh báo - lỗi!!"</formula>
    </cfRule>
  </conditionalFormatting>
  <conditionalFormatting sqref="I57">
    <cfRule type="cellIs" dxfId="345" priority="324" stopIfTrue="1" operator="equal">
      <formula>"Cảnh báo - lỗi!!"</formula>
    </cfRule>
  </conditionalFormatting>
  <conditionalFormatting sqref="I58">
    <cfRule type="cellIs" dxfId="344" priority="323" stopIfTrue="1" operator="equal">
      <formula>"Cảnh báo - lỗi!!"</formula>
    </cfRule>
  </conditionalFormatting>
  <conditionalFormatting sqref="I62">
    <cfRule type="cellIs" dxfId="343" priority="319" stopIfTrue="1" operator="equal">
      <formula>"Cảnh báo - lỗi!!"</formula>
    </cfRule>
  </conditionalFormatting>
  <conditionalFormatting sqref="I60">
    <cfRule type="cellIs" dxfId="342" priority="321" stopIfTrue="1" operator="equal">
      <formula>"Cảnh báo - lỗi!!"</formula>
    </cfRule>
  </conditionalFormatting>
  <conditionalFormatting sqref="I61">
    <cfRule type="cellIs" dxfId="341" priority="320" stopIfTrue="1" operator="equal">
      <formula>"Cảnh báo - lỗi!!"</formula>
    </cfRule>
  </conditionalFormatting>
  <conditionalFormatting sqref="C62">
    <cfRule type="cellIs" dxfId="340" priority="316" stopIfTrue="1" operator="equal">
      <formula>"Cảnh báo - lỗi!!"</formula>
    </cfRule>
  </conditionalFormatting>
  <conditionalFormatting sqref="C60">
    <cfRule type="cellIs" dxfId="339" priority="318" stopIfTrue="1" operator="equal">
      <formula>"Cảnh báo - lỗi!!"</formula>
    </cfRule>
  </conditionalFormatting>
  <conditionalFormatting sqref="C61">
    <cfRule type="cellIs" dxfId="338" priority="317" stopIfTrue="1" operator="equal">
      <formula>"Cảnh báo - lỗi!!"</formula>
    </cfRule>
  </conditionalFormatting>
  <conditionalFormatting sqref="D62">
    <cfRule type="cellIs" dxfId="337" priority="314" stopIfTrue="1" operator="equal">
      <formula>"Cảnh báo - lỗi!!"</formula>
    </cfRule>
  </conditionalFormatting>
  <conditionalFormatting sqref="D60">
    <cfRule type="cellIs" dxfId="336" priority="315" stopIfTrue="1" operator="equal">
      <formula>"Cảnh báo - lỗi!!"</formula>
    </cfRule>
  </conditionalFormatting>
  <conditionalFormatting sqref="E62">
    <cfRule type="cellIs" dxfId="335" priority="312" stopIfTrue="1" operator="equal">
      <formula>"Cảnh báo - lỗi!!"</formula>
    </cfRule>
  </conditionalFormatting>
  <conditionalFormatting sqref="E60">
    <cfRule type="cellIs" dxfId="334" priority="313" stopIfTrue="1" operator="equal">
      <formula>"Cảnh báo - lỗi!!"</formula>
    </cfRule>
  </conditionalFormatting>
  <conditionalFormatting sqref="D61:E61">
    <cfRule type="cellIs" dxfId="333" priority="311" stopIfTrue="1" operator="equal">
      <formula>"Cảnh báo - lỗi!!"</formula>
    </cfRule>
  </conditionalFormatting>
  <conditionalFormatting sqref="C66:G68">
    <cfRule type="cellIs" dxfId="332" priority="310" stopIfTrue="1" operator="equal">
      <formula>"Cảnh báo - lỗi!!"</formula>
    </cfRule>
  </conditionalFormatting>
  <conditionalFormatting sqref="C74">
    <cfRule type="cellIs" dxfId="331" priority="307" stopIfTrue="1" operator="equal">
      <formula>"Cảnh báo - lỗi!!"</formula>
    </cfRule>
  </conditionalFormatting>
  <conditionalFormatting sqref="C72">
    <cfRule type="cellIs" dxfId="330" priority="309" stopIfTrue="1" operator="equal">
      <formula>"Cảnh báo - lỗi!!"</formula>
    </cfRule>
  </conditionalFormatting>
  <conditionalFormatting sqref="C73">
    <cfRule type="cellIs" dxfId="329" priority="308" stopIfTrue="1" operator="equal">
      <formula>"Cảnh báo - lỗi!!"</formula>
    </cfRule>
  </conditionalFormatting>
  <conditionalFormatting sqref="C81:G83">
    <cfRule type="cellIs" dxfId="328" priority="306" stopIfTrue="1" operator="equal">
      <formula>"Cảnh báo - lỗi!!"</formula>
    </cfRule>
  </conditionalFormatting>
  <conditionalFormatting sqref="C78:G80">
    <cfRule type="cellIs" dxfId="327" priority="305" stopIfTrue="1" operator="equal">
      <formula>"Cảnh báo - lỗi!!"</formula>
    </cfRule>
  </conditionalFormatting>
  <conditionalFormatting sqref="F84">
    <cfRule type="cellIs" dxfId="326" priority="304" stopIfTrue="1" operator="equal">
      <formula>"Cảnh báo - lỗi!!"</formula>
    </cfRule>
  </conditionalFormatting>
  <conditionalFormatting sqref="F86">
    <cfRule type="cellIs" dxfId="325" priority="303" stopIfTrue="1" operator="equal">
      <formula>"Cảnh báo - lỗi!!"</formula>
    </cfRule>
  </conditionalFormatting>
  <conditionalFormatting sqref="F85">
    <cfRule type="cellIs" dxfId="324" priority="302" stopIfTrue="1" operator="equal">
      <formula>"Cảnh báo - lỗi!!"</formula>
    </cfRule>
  </conditionalFormatting>
  <conditionalFormatting sqref="G86">
    <cfRule type="cellIs" dxfId="323" priority="299" stopIfTrue="1" operator="equal">
      <formula>"Cảnh báo - lỗi!!"</formula>
    </cfRule>
  </conditionalFormatting>
  <conditionalFormatting sqref="G84">
    <cfRule type="cellIs" dxfId="322" priority="301" stopIfTrue="1" operator="equal">
      <formula>"Cảnh báo - lỗi!!"</formula>
    </cfRule>
  </conditionalFormatting>
  <conditionalFormatting sqref="G85">
    <cfRule type="cellIs" dxfId="321" priority="300" stopIfTrue="1" operator="equal">
      <formula>"Cảnh báo - lỗi!!"</formula>
    </cfRule>
  </conditionalFormatting>
  <conditionalFormatting sqref="C86">
    <cfRule type="cellIs" dxfId="320" priority="296" stopIfTrue="1" operator="equal">
      <formula>"Cảnh báo - lỗi!!"</formula>
    </cfRule>
  </conditionalFormatting>
  <conditionalFormatting sqref="C84">
    <cfRule type="cellIs" dxfId="319" priority="298" stopIfTrue="1" operator="equal">
      <formula>"Cảnh báo - lỗi!!"</formula>
    </cfRule>
  </conditionalFormatting>
  <conditionalFormatting sqref="C85">
    <cfRule type="cellIs" dxfId="318" priority="297" stopIfTrue="1" operator="equal">
      <formula>"Cảnh báo - lỗi!!"</formula>
    </cfRule>
  </conditionalFormatting>
  <conditionalFormatting sqref="D86">
    <cfRule type="cellIs" dxfId="317" priority="294" stopIfTrue="1" operator="equal">
      <formula>"Cảnh báo - lỗi!!"</formula>
    </cfRule>
  </conditionalFormatting>
  <conditionalFormatting sqref="D84">
    <cfRule type="cellIs" dxfId="316" priority="295" stopIfTrue="1" operator="equal">
      <formula>"Cảnh báo - lỗi!!"</formula>
    </cfRule>
  </conditionalFormatting>
  <conditionalFormatting sqref="E86">
    <cfRule type="cellIs" dxfId="315" priority="292" stopIfTrue="1" operator="equal">
      <formula>"Cảnh báo - lỗi!!"</formula>
    </cfRule>
  </conditionalFormatting>
  <conditionalFormatting sqref="E84">
    <cfRule type="cellIs" dxfId="314" priority="293" stopIfTrue="1" operator="equal">
      <formula>"Cảnh báo - lỗi!!"</formula>
    </cfRule>
  </conditionalFormatting>
  <conditionalFormatting sqref="D85:E85">
    <cfRule type="cellIs" dxfId="313" priority="291" stopIfTrue="1" operator="equal">
      <formula>"Cảnh báo - lỗi!!"</formula>
    </cfRule>
  </conditionalFormatting>
  <conditionalFormatting sqref="C90:G92">
    <cfRule type="cellIs" dxfId="312" priority="290" stopIfTrue="1" operator="equal">
      <formula>"Cảnh báo - lỗi!!"</formula>
    </cfRule>
  </conditionalFormatting>
  <conditionalFormatting sqref="C98">
    <cfRule type="cellIs" dxfId="311" priority="287" stopIfTrue="1" operator="equal">
      <formula>"Cảnh báo - lỗi!!"</formula>
    </cfRule>
  </conditionalFormatting>
  <conditionalFormatting sqref="C96">
    <cfRule type="cellIs" dxfId="310" priority="289" stopIfTrue="1" operator="equal">
      <formula>"Cảnh báo - lỗi!!"</formula>
    </cfRule>
  </conditionalFormatting>
  <conditionalFormatting sqref="C97">
    <cfRule type="cellIs" dxfId="309" priority="288" stopIfTrue="1" operator="equal">
      <formula>"Cảnh báo - lỗi!!"</formula>
    </cfRule>
  </conditionalFormatting>
  <conditionalFormatting sqref="H80 H83 H86">
    <cfRule type="cellIs" dxfId="308" priority="284" stopIfTrue="1" operator="equal">
      <formula>"Cảnh báo - lỗi!!"</formula>
    </cfRule>
  </conditionalFormatting>
  <conditionalFormatting sqref="H78 H81 H84">
    <cfRule type="cellIs" dxfId="307" priority="286" stopIfTrue="1" operator="equal">
      <formula>"Cảnh báo - lỗi!!"</formula>
    </cfRule>
  </conditionalFormatting>
  <conditionalFormatting sqref="H79 H85 H82">
    <cfRule type="cellIs" dxfId="306" priority="285" stopIfTrue="1" operator="equal">
      <formula>"Cảnh báo - lỗi!!"</formula>
    </cfRule>
  </conditionalFormatting>
  <conditionalFormatting sqref="I80">
    <cfRule type="cellIs" dxfId="305" priority="281" stopIfTrue="1" operator="equal">
      <formula>"Cảnh báo - lỗi!!"</formula>
    </cfRule>
  </conditionalFormatting>
  <conditionalFormatting sqref="I78">
    <cfRule type="cellIs" dxfId="304" priority="283" stopIfTrue="1" operator="equal">
      <formula>"Cảnh báo - lỗi!!"</formula>
    </cfRule>
  </conditionalFormatting>
  <conditionalFormatting sqref="I79">
    <cfRule type="cellIs" dxfId="303" priority="282" stopIfTrue="1" operator="equal">
      <formula>"Cảnh báo - lỗi!!"</formula>
    </cfRule>
  </conditionalFormatting>
  <conditionalFormatting sqref="I83 I86">
    <cfRule type="cellIs" dxfId="302" priority="278" stopIfTrue="1" operator="equal">
      <formula>"Cảnh báo - lỗi!!"</formula>
    </cfRule>
  </conditionalFormatting>
  <conditionalFormatting sqref="I81 I84">
    <cfRule type="cellIs" dxfId="301" priority="280" stopIfTrue="1" operator="equal">
      <formula>"Cảnh báo - lỗi!!"</formula>
    </cfRule>
  </conditionalFormatting>
  <conditionalFormatting sqref="I82 I85">
    <cfRule type="cellIs" dxfId="300" priority="279" stopIfTrue="1" operator="equal">
      <formula>"Cảnh báo - lỗi!!"</formula>
    </cfRule>
  </conditionalFormatting>
  <conditionalFormatting sqref="D98:F98">
    <cfRule type="cellIs" dxfId="299" priority="275" stopIfTrue="1" operator="equal">
      <formula>"Cảnh báo - lỗi!!"</formula>
    </cfRule>
  </conditionalFormatting>
  <conditionalFormatting sqref="D96:F96">
    <cfRule type="cellIs" dxfId="298" priority="277" stopIfTrue="1" operator="equal">
      <formula>"Cảnh báo - lỗi!!"</formula>
    </cfRule>
  </conditionalFormatting>
  <conditionalFormatting sqref="D97:F97">
    <cfRule type="cellIs" dxfId="297" priority="276" stopIfTrue="1" operator="equal">
      <formula>"Cảnh báo - lỗi!!"</formula>
    </cfRule>
  </conditionalFormatting>
  <conditionalFormatting sqref="G96:G98">
    <cfRule type="cellIs" dxfId="296" priority="274" stopIfTrue="1" operator="equal">
      <formula>"Cảnh báo - lỗi!!"</formula>
    </cfRule>
  </conditionalFormatting>
  <conditionalFormatting sqref="H93 H95">
    <cfRule type="cellIs" dxfId="295" priority="273" stopIfTrue="1" operator="equal">
      <formula>"Cảnh báo - lỗi!!"</formula>
    </cfRule>
  </conditionalFormatting>
  <conditionalFormatting sqref="H96 H98">
    <cfRule type="cellIs" dxfId="294" priority="272" stopIfTrue="1" operator="equal">
      <formula>"Cảnh báo - lỗi!!"</formula>
    </cfRule>
  </conditionalFormatting>
  <conditionalFormatting sqref="H90 H92">
    <cfRule type="cellIs" dxfId="293" priority="271" stopIfTrue="1" operator="equal">
      <formula>"Cảnh báo - lỗi!!"</formula>
    </cfRule>
  </conditionalFormatting>
  <conditionalFormatting sqref="I93:I95">
    <cfRule type="cellIs" dxfId="292" priority="270" stopIfTrue="1" operator="equal">
      <formula>"Cảnh báo - lỗi!!"</formula>
    </cfRule>
  </conditionalFormatting>
  <conditionalFormatting sqref="I96:I98">
    <cfRule type="cellIs" dxfId="291" priority="269" stopIfTrue="1" operator="equal">
      <formula>"Cảnh báo - lỗi!!"</formula>
    </cfRule>
  </conditionalFormatting>
  <conditionalFormatting sqref="C105:G107">
    <cfRule type="cellIs" dxfId="290" priority="268" stopIfTrue="1" operator="equal">
      <formula>"Cảnh báo - lỗi!!"</formula>
    </cfRule>
  </conditionalFormatting>
  <conditionalFormatting sqref="C102:G104">
    <cfRule type="cellIs" dxfId="289" priority="267" stopIfTrue="1" operator="equal">
      <formula>"Cảnh báo - lỗi!!"</formula>
    </cfRule>
  </conditionalFormatting>
  <conditionalFormatting sqref="I104">
    <cfRule type="cellIs" dxfId="288" priority="264" stopIfTrue="1" operator="equal">
      <formula>"Cảnh báo - lỗi!!"</formula>
    </cfRule>
  </conditionalFormatting>
  <conditionalFormatting sqref="I102">
    <cfRule type="cellIs" dxfId="287" priority="266" stopIfTrue="1" operator="equal">
      <formula>"Cảnh báo - lỗi!!"</formula>
    </cfRule>
  </conditionalFormatting>
  <conditionalFormatting sqref="I103">
    <cfRule type="cellIs" dxfId="286" priority="265" stopIfTrue="1" operator="equal">
      <formula>"Cảnh báo - lỗi!!"</formula>
    </cfRule>
  </conditionalFormatting>
  <conditionalFormatting sqref="D110:F110">
    <cfRule type="cellIs" dxfId="285" priority="261" stopIfTrue="1" operator="equal">
      <formula>"Cảnh báo - lỗi!!"</formula>
    </cfRule>
  </conditionalFormatting>
  <conditionalFormatting sqref="D108:F108">
    <cfRule type="cellIs" dxfId="284" priority="263" stopIfTrue="1" operator="equal">
      <formula>"Cảnh báo - lỗi!!"</formula>
    </cfRule>
  </conditionalFormatting>
  <conditionalFormatting sqref="D109:F109">
    <cfRule type="cellIs" dxfId="283" priority="262" stopIfTrue="1" operator="equal">
      <formula>"Cảnh báo - lỗi!!"</formula>
    </cfRule>
  </conditionalFormatting>
  <conditionalFormatting sqref="G108:G110">
    <cfRule type="cellIs" dxfId="282" priority="260" stopIfTrue="1" operator="equal">
      <formula>"Cảnh báo - lỗi!!"</formula>
    </cfRule>
  </conditionalFormatting>
  <conditionalFormatting sqref="H105:H107">
    <cfRule type="cellIs" dxfId="281" priority="259" stopIfTrue="1" operator="equal">
      <formula>"Cảnh báo - lỗi!!"</formula>
    </cfRule>
  </conditionalFormatting>
  <conditionalFormatting sqref="H102:H104">
    <cfRule type="cellIs" dxfId="280" priority="258" stopIfTrue="1" operator="equal">
      <formula>"Cảnh báo - lỗi!!"</formula>
    </cfRule>
  </conditionalFormatting>
  <conditionalFormatting sqref="I105:I107">
    <cfRule type="cellIs" dxfId="279" priority="257" stopIfTrue="1" operator="equal">
      <formula>"Cảnh báo - lỗi!!"</formula>
    </cfRule>
  </conditionalFormatting>
  <conditionalFormatting sqref="I108:I110">
    <cfRule type="cellIs" dxfId="278" priority="256" stopIfTrue="1" operator="equal">
      <formula>"Cảnh báo - lỗi!!"</formula>
    </cfRule>
  </conditionalFormatting>
  <conditionalFormatting sqref="G72:G73">
    <cfRule type="cellIs" dxfId="277" priority="255" stopIfTrue="1" operator="equal">
      <formula>"Cảnh báo - lỗi!!"</formula>
    </cfRule>
  </conditionalFormatting>
  <conditionalFormatting sqref="H66:H68">
    <cfRule type="cellIs" dxfId="276" priority="254" stopIfTrue="1" operator="equal">
      <formula>"Cảnh báo - lỗi!!"</formula>
    </cfRule>
  </conditionalFormatting>
  <conditionalFormatting sqref="H69">
    <cfRule type="cellIs" dxfId="275" priority="253" stopIfTrue="1" operator="equal">
      <formula>"Cảnh báo - lỗi!!"</formula>
    </cfRule>
  </conditionalFormatting>
  <conditionalFormatting sqref="I69:I70">
    <cfRule type="cellIs" dxfId="274" priority="252" stopIfTrue="1" operator="equal">
      <formula>"Cảnh báo - lỗi!!"</formula>
    </cfRule>
  </conditionalFormatting>
  <conditionalFormatting sqref="I72:I73">
    <cfRule type="cellIs" dxfId="273" priority="251" stopIfTrue="1" operator="equal">
      <formula>"Cảnh báo - lỗi!!"</formula>
    </cfRule>
  </conditionalFormatting>
  <conditionalFormatting sqref="D72:F73">
    <cfRule type="cellIs" dxfId="272" priority="250" stopIfTrue="1" operator="equal">
      <formula>"Cảnh báo - lỗi!!"</formula>
    </cfRule>
  </conditionalFormatting>
  <conditionalFormatting sqref="G45:G47">
    <cfRule type="cellIs" dxfId="271" priority="249" stopIfTrue="1" operator="equal">
      <formula>"Cảnh báo - lỗi!!"</formula>
    </cfRule>
  </conditionalFormatting>
  <conditionalFormatting sqref="G42:G44">
    <cfRule type="cellIs" dxfId="270" priority="248" stopIfTrue="1" operator="equal">
      <formula>"Cảnh báo - lỗi!!"</formula>
    </cfRule>
  </conditionalFormatting>
  <conditionalFormatting sqref="G50">
    <cfRule type="cellIs" dxfId="269" priority="245" stopIfTrue="1" operator="equal">
      <formula>"Cảnh báo - lỗi!!"</formula>
    </cfRule>
  </conditionalFormatting>
  <conditionalFormatting sqref="G48">
    <cfRule type="cellIs" dxfId="268" priority="247" stopIfTrue="1" operator="equal">
      <formula>"Cảnh báo - lỗi!!"</formula>
    </cfRule>
  </conditionalFormatting>
  <conditionalFormatting sqref="G49">
    <cfRule type="cellIs" dxfId="267" priority="246" stopIfTrue="1" operator="equal">
      <formula>"Cảnh báo - lỗi!!"</formula>
    </cfRule>
  </conditionalFormatting>
  <conditionalFormatting sqref="H44">
    <cfRule type="cellIs" dxfId="266" priority="242" stopIfTrue="1" operator="equal">
      <formula>"Cảnh báo - lỗi!!"</formula>
    </cfRule>
  </conditionalFormatting>
  <conditionalFormatting sqref="H42">
    <cfRule type="cellIs" dxfId="265" priority="244" stopIfTrue="1" operator="equal">
      <formula>"Cảnh báo - lỗi!!"</formula>
    </cfRule>
  </conditionalFormatting>
  <conditionalFormatting sqref="H43">
    <cfRule type="cellIs" dxfId="264" priority="243" stopIfTrue="1" operator="equal">
      <formula>"Cảnh báo - lỗi!!"</formula>
    </cfRule>
  </conditionalFormatting>
  <conditionalFormatting sqref="H47">
    <cfRule type="cellIs" dxfId="263" priority="240" stopIfTrue="1" operator="equal">
      <formula>"Cảnh báo - lỗi!!"</formula>
    </cfRule>
  </conditionalFormatting>
  <conditionalFormatting sqref="H45">
    <cfRule type="cellIs" dxfId="262" priority="241" stopIfTrue="1" operator="equal">
      <formula>"Cảnh báo - lỗi!!"</formula>
    </cfRule>
  </conditionalFormatting>
  <conditionalFormatting sqref="H50">
    <cfRule type="cellIs" dxfId="261" priority="237" stopIfTrue="1" operator="equal">
      <formula>"Cảnh báo - lỗi!!"</formula>
    </cfRule>
  </conditionalFormatting>
  <conditionalFormatting sqref="H48">
    <cfRule type="cellIs" dxfId="260" priority="239" stopIfTrue="1" operator="equal">
      <formula>"Cảnh báo - lỗi!!"</formula>
    </cfRule>
  </conditionalFormatting>
  <conditionalFormatting sqref="H49">
    <cfRule type="cellIs" dxfId="259" priority="238" stopIfTrue="1" operator="equal">
      <formula>"Cảnh báo - lỗi!!"</formula>
    </cfRule>
  </conditionalFormatting>
  <conditionalFormatting sqref="I44">
    <cfRule type="cellIs" dxfId="258" priority="234" stopIfTrue="1" operator="equal">
      <formula>"Cảnh báo - lỗi!!"</formula>
    </cfRule>
  </conditionalFormatting>
  <conditionalFormatting sqref="I42">
    <cfRule type="cellIs" dxfId="257" priority="236" stopIfTrue="1" operator="equal">
      <formula>"Cảnh báo - lỗi!!"</formula>
    </cfRule>
  </conditionalFormatting>
  <conditionalFormatting sqref="I43">
    <cfRule type="cellIs" dxfId="256" priority="235" stopIfTrue="1" operator="equal">
      <formula>"Cảnh báo - lỗi!!"</formula>
    </cfRule>
  </conditionalFormatting>
  <conditionalFormatting sqref="I47">
    <cfRule type="cellIs" dxfId="255" priority="231" stopIfTrue="1" operator="equal">
      <formula>"Cảnh báo - lỗi!!"</formula>
    </cfRule>
  </conditionalFormatting>
  <conditionalFormatting sqref="I45">
    <cfRule type="cellIs" dxfId="254" priority="233" stopIfTrue="1" operator="equal">
      <formula>"Cảnh báo - lỗi!!"</formula>
    </cfRule>
  </conditionalFormatting>
  <conditionalFormatting sqref="I46">
    <cfRule type="cellIs" dxfId="253" priority="232" stopIfTrue="1" operator="equal">
      <formula>"Cảnh báo - lỗi!!"</formula>
    </cfRule>
  </conditionalFormatting>
  <conditionalFormatting sqref="I50">
    <cfRule type="cellIs" dxfId="252" priority="228" stopIfTrue="1" operator="equal">
      <formula>"Cảnh báo - lỗi!!"</formula>
    </cfRule>
  </conditionalFormatting>
  <conditionalFormatting sqref="I48">
    <cfRule type="cellIs" dxfId="251" priority="230" stopIfTrue="1" operator="equal">
      <formula>"Cảnh báo - lỗi!!"</formula>
    </cfRule>
  </conditionalFormatting>
  <conditionalFormatting sqref="I49">
    <cfRule type="cellIs" dxfId="250" priority="229" stopIfTrue="1" operator="equal">
      <formula>"Cảnh báo - lỗi!!"</formula>
    </cfRule>
  </conditionalFormatting>
  <conditionalFormatting sqref="H71">
    <cfRule type="cellIs" dxfId="249" priority="227" stopIfTrue="1" operator="equal">
      <formula>"Cảnh báo - lỗi!!"</formula>
    </cfRule>
  </conditionalFormatting>
  <conditionalFormatting sqref="I71">
    <cfRule type="cellIs" dxfId="248" priority="226" stopIfTrue="1" operator="equal">
      <formula>"Cảnh báo - lỗi!!"</formula>
    </cfRule>
  </conditionalFormatting>
  <conditionalFormatting sqref="D74:G74 I74">
    <cfRule type="cellIs" dxfId="247" priority="225" stopIfTrue="1" operator="equal">
      <formula>"Cảnh báo - lỗi!!"</formula>
    </cfRule>
  </conditionalFormatting>
  <conditionalFormatting sqref="H33">
    <cfRule type="cellIs" dxfId="246" priority="224" stopIfTrue="1" operator="equal">
      <formula>"Cảnh báo - lỗi!!"</formula>
    </cfRule>
  </conditionalFormatting>
  <conditionalFormatting sqref="H34">
    <cfRule type="cellIs" dxfId="245" priority="223" stopIfTrue="1" operator="equal">
      <formula>"Cảnh báo - lỗi!!"</formula>
    </cfRule>
  </conditionalFormatting>
  <conditionalFormatting sqref="H35">
    <cfRule type="cellIs" dxfId="244" priority="222" stopIfTrue="1" operator="equal">
      <formula>"Cảnh báo - lỗi!!"</formula>
    </cfRule>
  </conditionalFormatting>
  <conditionalFormatting sqref="G36">
    <cfRule type="cellIs" dxfId="243" priority="221" stopIfTrue="1" operator="equal">
      <formula>"Cảnh báo - lỗi!!"</formula>
    </cfRule>
  </conditionalFormatting>
  <conditionalFormatting sqref="G37">
    <cfRule type="cellIs" dxfId="242" priority="220" stopIfTrue="1" operator="equal">
      <formula>"Cảnh báo - lỗi!!"</formula>
    </cfRule>
  </conditionalFormatting>
  <conditionalFormatting sqref="G38">
    <cfRule type="cellIs" dxfId="241" priority="219" stopIfTrue="1" operator="equal">
      <formula>"Cảnh báo - lỗi!!"</formula>
    </cfRule>
  </conditionalFormatting>
  <conditionalFormatting sqref="H46">
    <cfRule type="cellIs" dxfId="240" priority="218" stopIfTrue="1" operator="equal">
      <formula>"Cảnh báo - lỗi!!"</formula>
    </cfRule>
  </conditionalFormatting>
  <conditionalFormatting sqref="H70">
    <cfRule type="cellIs" dxfId="239" priority="217" stopIfTrue="1" operator="equal">
      <formula>"Cảnh báo - lỗi!!"</formula>
    </cfRule>
  </conditionalFormatting>
  <conditionalFormatting sqref="H72:H73">
    <cfRule type="cellIs" dxfId="238" priority="216" stopIfTrue="1" operator="equal">
      <formula>"Cảnh báo - lỗi!!"</formula>
    </cfRule>
  </conditionalFormatting>
  <conditionalFormatting sqref="H74">
    <cfRule type="cellIs" dxfId="237" priority="215" stopIfTrue="1" operator="equal">
      <formula>"Cảnh báo - lỗi!!"</formula>
    </cfRule>
  </conditionalFormatting>
  <conditionalFormatting sqref="H91">
    <cfRule type="cellIs" dxfId="236" priority="214" stopIfTrue="1" operator="equal">
      <formula>"Cảnh báo - lỗi!!"</formula>
    </cfRule>
  </conditionalFormatting>
  <conditionalFormatting sqref="H94">
    <cfRule type="cellIs" dxfId="235" priority="213" stopIfTrue="1" operator="equal">
      <formula>"Cảnh báo - lỗi!!"</formula>
    </cfRule>
  </conditionalFormatting>
  <conditionalFormatting sqref="C110">
    <cfRule type="cellIs" dxfId="234" priority="210" stopIfTrue="1" operator="equal">
      <formula>"Cảnh báo - lỗi!!"</formula>
    </cfRule>
  </conditionalFormatting>
  <conditionalFormatting sqref="C108">
    <cfRule type="cellIs" dxfId="233" priority="212" stopIfTrue="1" operator="equal">
      <formula>"Cảnh báo - lỗi!!"</formula>
    </cfRule>
  </conditionalFormatting>
  <conditionalFormatting sqref="C109">
    <cfRule type="cellIs" dxfId="232" priority="211" stopIfTrue="1" operator="equal">
      <formula>"Cảnh báo - lỗi!!"</formula>
    </cfRule>
  </conditionalFormatting>
  <conditionalFormatting sqref="H97">
    <cfRule type="cellIs" dxfId="231" priority="209" stopIfTrue="1" operator="equal">
      <formula>"Cảnh báo - lỗi!!"</formula>
    </cfRule>
  </conditionalFormatting>
  <conditionalFormatting sqref="H108:H110">
    <cfRule type="cellIs" dxfId="230" priority="208" stopIfTrue="1" operator="equal">
      <formula>"Cảnh báo - lỗi!!"</formula>
    </cfRule>
  </conditionalFormatting>
  <conditionalFormatting sqref="C117:G119">
    <cfRule type="cellIs" dxfId="229" priority="207" stopIfTrue="1" operator="equal">
      <formula>"Cảnh báo - lỗi!!"</formula>
    </cfRule>
  </conditionalFormatting>
  <conditionalFormatting sqref="C114:G116">
    <cfRule type="cellIs" dxfId="228" priority="206" stopIfTrue="1" operator="equal">
      <formula>"Cảnh báo - lỗi!!"</formula>
    </cfRule>
  </conditionalFormatting>
  <conditionalFormatting sqref="I116">
    <cfRule type="cellIs" dxfId="227" priority="203" stopIfTrue="1" operator="equal">
      <formula>"Cảnh báo - lỗi!!"</formula>
    </cfRule>
  </conditionalFormatting>
  <conditionalFormatting sqref="I114">
    <cfRule type="cellIs" dxfId="226" priority="205" stopIfTrue="1" operator="equal">
      <formula>"Cảnh báo - lỗi!!"</formula>
    </cfRule>
  </conditionalFormatting>
  <conditionalFormatting sqref="I115">
    <cfRule type="cellIs" dxfId="225" priority="204" stopIfTrue="1" operator="equal">
      <formula>"Cảnh báo - lỗi!!"</formula>
    </cfRule>
  </conditionalFormatting>
  <conditionalFormatting sqref="D122:F122">
    <cfRule type="cellIs" dxfId="224" priority="200" stopIfTrue="1" operator="equal">
      <formula>"Cảnh báo - lỗi!!"</formula>
    </cfRule>
  </conditionalFormatting>
  <conditionalFormatting sqref="D120:F120">
    <cfRule type="cellIs" dxfId="223" priority="202" stopIfTrue="1" operator="equal">
      <formula>"Cảnh báo - lỗi!!"</formula>
    </cfRule>
  </conditionalFormatting>
  <conditionalFormatting sqref="D121:F121">
    <cfRule type="cellIs" dxfId="222" priority="201" stopIfTrue="1" operator="equal">
      <formula>"Cảnh báo - lỗi!!"</formula>
    </cfRule>
  </conditionalFormatting>
  <conditionalFormatting sqref="G120:G122">
    <cfRule type="cellIs" dxfId="221" priority="199" stopIfTrue="1" operator="equal">
      <formula>"Cảnh báo - lỗi!!"</formula>
    </cfRule>
  </conditionalFormatting>
  <conditionalFormatting sqref="H117:H119">
    <cfRule type="cellIs" dxfId="220" priority="198" stopIfTrue="1" operator="equal">
      <formula>"Cảnh báo - lỗi!!"</formula>
    </cfRule>
  </conditionalFormatting>
  <conditionalFormatting sqref="H114:H116">
    <cfRule type="cellIs" dxfId="219" priority="197" stopIfTrue="1" operator="equal">
      <formula>"Cảnh báo - lỗi!!"</formula>
    </cfRule>
  </conditionalFormatting>
  <conditionalFormatting sqref="I117:I119">
    <cfRule type="cellIs" dxfId="218" priority="196" stopIfTrue="1" operator="equal">
      <formula>"Cảnh báo - lỗi!!"</formula>
    </cfRule>
  </conditionalFormatting>
  <conditionalFormatting sqref="I120:I122">
    <cfRule type="cellIs" dxfId="217" priority="195" stopIfTrue="1" operator="equal">
      <formula>"Cảnh báo - lỗi!!"</formula>
    </cfRule>
  </conditionalFormatting>
  <conditionalFormatting sqref="C122">
    <cfRule type="cellIs" dxfId="216" priority="192" stopIfTrue="1" operator="equal">
      <formula>"Cảnh báo - lỗi!!"</formula>
    </cfRule>
  </conditionalFormatting>
  <conditionalFormatting sqref="C120">
    <cfRule type="cellIs" dxfId="215" priority="194" stopIfTrue="1" operator="equal">
      <formula>"Cảnh báo - lỗi!!"</formula>
    </cfRule>
  </conditionalFormatting>
  <conditionalFormatting sqref="C121">
    <cfRule type="cellIs" dxfId="214" priority="193" stopIfTrue="1" operator="equal">
      <formula>"Cảnh báo - lỗi!!"</formula>
    </cfRule>
  </conditionalFormatting>
  <conditionalFormatting sqref="H120:H122">
    <cfRule type="cellIs" dxfId="213" priority="191" stopIfTrue="1" operator="equal">
      <formula>"Cảnh báo - lỗi!!"</formula>
    </cfRule>
  </conditionalFormatting>
  <conditionalFormatting sqref="C129:G131">
    <cfRule type="cellIs" dxfId="212" priority="190" stopIfTrue="1" operator="equal">
      <formula>"Cảnh báo - lỗi!!"</formula>
    </cfRule>
  </conditionalFormatting>
  <conditionalFormatting sqref="C126:G128">
    <cfRule type="cellIs" dxfId="211" priority="189" stopIfTrue="1" operator="equal">
      <formula>"Cảnh báo - lỗi!!"</formula>
    </cfRule>
  </conditionalFormatting>
  <conditionalFormatting sqref="D134 F134">
    <cfRule type="cellIs" dxfId="210" priority="186" stopIfTrue="1" operator="equal">
      <formula>"Cảnh báo - lỗi!!"</formula>
    </cfRule>
  </conditionalFormatting>
  <conditionalFormatting sqref="D132 F132">
    <cfRule type="cellIs" dxfId="209" priority="188" stopIfTrue="1" operator="equal">
      <formula>"Cảnh báo - lỗi!!"</formula>
    </cfRule>
  </conditionalFormatting>
  <conditionalFormatting sqref="D133 F133">
    <cfRule type="cellIs" dxfId="208" priority="187" stopIfTrue="1" operator="equal">
      <formula>"Cảnh báo - lỗi!!"</formula>
    </cfRule>
  </conditionalFormatting>
  <conditionalFormatting sqref="G132 G134">
    <cfRule type="cellIs" dxfId="207" priority="185" stopIfTrue="1" operator="equal">
      <formula>"Cảnh báo - lỗi!!"</formula>
    </cfRule>
  </conditionalFormatting>
  <conditionalFormatting sqref="C141:G143">
    <cfRule type="cellIs" dxfId="206" priority="184" stopIfTrue="1" operator="equal">
      <formula>"Cảnh báo - lỗi!!"</formula>
    </cfRule>
  </conditionalFormatting>
  <conditionalFormatting sqref="C139:G140 C138:F138">
    <cfRule type="cellIs" dxfId="205" priority="183" stopIfTrue="1" operator="equal">
      <formula>"Cảnh báo - lỗi!!"</formula>
    </cfRule>
  </conditionalFormatting>
  <conditionalFormatting sqref="G144 G146">
    <cfRule type="cellIs" dxfId="204" priority="182" stopIfTrue="1" operator="equal">
      <formula>"Cảnh báo - lỗi!!"</formula>
    </cfRule>
  </conditionalFormatting>
  <conditionalFormatting sqref="I143">
    <cfRule type="cellIs" dxfId="203" priority="181" stopIfTrue="1" operator="equal">
      <formula>"Cảnh báo - lỗi!!"</formula>
    </cfRule>
  </conditionalFormatting>
  <conditionalFormatting sqref="C146">
    <cfRule type="cellIs" dxfId="202" priority="178" stopIfTrue="1" operator="equal">
      <formula>"Cảnh báo - lỗi!!"</formula>
    </cfRule>
  </conditionalFormatting>
  <conditionalFormatting sqref="C144">
    <cfRule type="cellIs" dxfId="201" priority="180" stopIfTrue="1" operator="equal">
      <formula>"Cảnh báo - lỗi!!"</formula>
    </cfRule>
  </conditionalFormatting>
  <conditionalFormatting sqref="C145">
    <cfRule type="cellIs" dxfId="200" priority="179" stopIfTrue="1" operator="equal">
      <formula>"Cảnh báo - lỗi!!"</formula>
    </cfRule>
  </conditionalFormatting>
  <conditionalFormatting sqref="C153:G155">
    <cfRule type="cellIs" dxfId="199" priority="177" stopIfTrue="1" operator="equal">
      <formula>"Cảnh báo - lỗi!!"</formula>
    </cfRule>
  </conditionalFormatting>
  <conditionalFormatting sqref="C150:G152">
    <cfRule type="cellIs" dxfId="198" priority="176" stopIfTrue="1" operator="equal">
      <formula>"Cảnh báo - lỗi!!"</formula>
    </cfRule>
  </conditionalFormatting>
  <conditionalFormatting sqref="I152">
    <cfRule type="cellIs" dxfId="197" priority="173" stopIfTrue="1" operator="equal">
      <formula>"Cảnh báo - lỗi!!"</formula>
    </cfRule>
  </conditionalFormatting>
  <conditionalFormatting sqref="I150">
    <cfRule type="cellIs" dxfId="196" priority="175" stopIfTrue="1" operator="equal">
      <formula>"Cảnh báo - lỗi!!"</formula>
    </cfRule>
  </conditionalFormatting>
  <conditionalFormatting sqref="I151">
    <cfRule type="cellIs" dxfId="195" priority="174" stopIfTrue="1" operator="equal">
      <formula>"Cảnh báo - lỗi!!"</formula>
    </cfRule>
  </conditionalFormatting>
  <conditionalFormatting sqref="H153:H155">
    <cfRule type="cellIs" dxfId="194" priority="172" stopIfTrue="1" operator="equal">
      <formula>"Cảnh báo - lỗi!!"</formula>
    </cfRule>
  </conditionalFormatting>
  <conditionalFormatting sqref="H150:H152">
    <cfRule type="cellIs" dxfId="193" priority="171" stopIfTrue="1" operator="equal">
      <formula>"Cảnh báo - lỗi!!"</formula>
    </cfRule>
  </conditionalFormatting>
  <conditionalFormatting sqref="H126:H128">
    <cfRule type="cellIs" dxfId="192" priority="170" stopIfTrue="1" operator="equal">
      <formula>"Cảnh báo - lỗi!!"</formula>
    </cfRule>
  </conditionalFormatting>
  <conditionalFormatting sqref="H129 H131">
    <cfRule type="cellIs" dxfId="191" priority="169" stopIfTrue="1" operator="equal">
      <formula>"Cảnh báo - lỗi!!"</formula>
    </cfRule>
  </conditionalFormatting>
  <conditionalFormatting sqref="H132 H134">
    <cfRule type="cellIs" dxfId="190" priority="168" stopIfTrue="1" operator="equal">
      <formula>"Cảnh báo - lỗi!!"</formula>
    </cfRule>
  </conditionalFormatting>
  <conditionalFormatting sqref="I126:I128">
    <cfRule type="cellIs" dxfId="189" priority="167" stopIfTrue="1" operator="equal">
      <formula>"Cảnh báo - lỗi!!"</formula>
    </cfRule>
  </conditionalFormatting>
  <conditionalFormatting sqref="I129 I131">
    <cfRule type="cellIs" dxfId="188" priority="166" stopIfTrue="1" operator="equal">
      <formula>"Cảnh báo - lỗi!!"</formula>
    </cfRule>
  </conditionalFormatting>
  <conditionalFormatting sqref="I132 I134">
    <cfRule type="cellIs" dxfId="187" priority="165" stopIfTrue="1" operator="equal">
      <formula>"Cảnh báo - lỗi!!"</formula>
    </cfRule>
  </conditionalFormatting>
  <conditionalFormatting sqref="H143">
    <cfRule type="cellIs" dxfId="186" priority="164" stopIfTrue="1" operator="equal">
      <formula>"Cảnh báo - lỗi!!"</formula>
    </cfRule>
  </conditionalFormatting>
  <conditionalFormatting sqref="I146">
    <cfRule type="cellIs" dxfId="185" priority="163" stopIfTrue="1" operator="equal">
      <formula>"Cảnh báo - lỗi!!"</formula>
    </cfRule>
  </conditionalFormatting>
  <conditionalFormatting sqref="I141">
    <cfRule type="cellIs" dxfId="184" priority="162" stopIfTrue="1" operator="equal">
      <formula>"Cảnh báo - lỗi!!"</formula>
    </cfRule>
  </conditionalFormatting>
  <conditionalFormatting sqref="H144">
    <cfRule type="cellIs" dxfId="183" priority="161" stopIfTrue="1" operator="equal">
      <formula>"Cảnh báo - lỗi!!"</formula>
    </cfRule>
  </conditionalFormatting>
  <conditionalFormatting sqref="H141">
    <cfRule type="cellIs" dxfId="182" priority="160" stopIfTrue="1" operator="equal">
      <formula>"Cảnh báo - lỗi!!"</formula>
    </cfRule>
  </conditionalFormatting>
  <conditionalFormatting sqref="I144">
    <cfRule type="cellIs" dxfId="181" priority="159" stopIfTrue="1" operator="equal">
      <formula>"Cảnh báo - lỗi!!"</formula>
    </cfRule>
  </conditionalFormatting>
  <conditionalFormatting sqref="H146">
    <cfRule type="cellIs" dxfId="180" priority="158" stopIfTrue="1" operator="equal">
      <formula>"Cảnh báo - lỗi!!"</formula>
    </cfRule>
  </conditionalFormatting>
  <conditionalFormatting sqref="G138">
    <cfRule type="cellIs" dxfId="179" priority="157" stopIfTrue="1" operator="equal">
      <formula>"Cảnh báo - lỗi!!"</formula>
    </cfRule>
  </conditionalFormatting>
  <conditionalFormatting sqref="D144 D146">
    <cfRule type="cellIs" dxfId="178" priority="156" stopIfTrue="1" operator="equal">
      <formula>"Cảnh báo - lỗi!!"</formula>
    </cfRule>
  </conditionalFormatting>
  <conditionalFormatting sqref="F144 F146">
    <cfRule type="cellIs" dxfId="177" priority="155" stopIfTrue="1" operator="equal">
      <formula>"Cảnh báo - lỗi!!"</formula>
    </cfRule>
  </conditionalFormatting>
  <conditionalFormatting sqref="C132 C134">
    <cfRule type="cellIs" dxfId="176" priority="154" stopIfTrue="1" operator="equal">
      <formula>"Cảnh báo - lỗi!!"</formula>
    </cfRule>
  </conditionalFormatting>
  <conditionalFormatting sqref="E132 E134">
    <cfRule type="cellIs" dxfId="175" priority="153" stopIfTrue="1" operator="equal">
      <formula>"Cảnh báo - lỗi!!"</formula>
    </cfRule>
  </conditionalFormatting>
  <conditionalFormatting sqref="H130">
    <cfRule type="cellIs" dxfId="174" priority="152" stopIfTrue="1" operator="equal">
      <formula>"Cảnh báo - lỗi!!"</formula>
    </cfRule>
  </conditionalFormatting>
  <conditionalFormatting sqref="I130">
    <cfRule type="cellIs" dxfId="173" priority="151" stopIfTrue="1" operator="equal">
      <formula>"Cảnh báo - lỗi!!"</formula>
    </cfRule>
  </conditionalFormatting>
  <conditionalFormatting sqref="G156 G158">
    <cfRule type="cellIs" dxfId="172" priority="150" stopIfTrue="1" operator="equal">
      <formula>"Cảnh báo - lỗi!!"</formula>
    </cfRule>
  </conditionalFormatting>
  <conditionalFormatting sqref="H156 H158">
    <cfRule type="cellIs" dxfId="171" priority="149" stopIfTrue="1" operator="equal">
      <formula>"Cảnh báo - lỗi!!"</formula>
    </cfRule>
  </conditionalFormatting>
  <conditionalFormatting sqref="I156 I158">
    <cfRule type="cellIs" dxfId="170" priority="148" stopIfTrue="1" operator="equal">
      <formula>"Cảnh báo - lỗi!!"</formula>
    </cfRule>
  </conditionalFormatting>
  <conditionalFormatting sqref="C156:C158">
    <cfRule type="cellIs" dxfId="169" priority="147" stopIfTrue="1" operator="equal">
      <formula>"Cảnh báo - lỗi!!"</formula>
    </cfRule>
  </conditionalFormatting>
  <conditionalFormatting sqref="E156 E158">
    <cfRule type="cellIs" dxfId="168" priority="146" stopIfTrue="1" operator="equal">
      <formula>"Cảnh báo - lỗi!!"</formula>
    </cfRule>
  </conditionalFormatting>
  <conditionalFormatting sqref="E157">
    <cfRule type="cellIs" dxfId="167" priority="145" stopIfTrue="1" operator="equal">
      <formula>"Cảnh báo - lỗi!!"</formula>
    </cfRule>
  </conditionalFormatting>
  <conditionalFormatting sqref="G157">
    <cfRule type="cellIs" dxfId="166" priority="144" stopIfTrue="1" operator="equal">
      <formula>"Cảnh báo - lỗi!!"</formula>
    </cfRule>
  </conditionalFormatting>
  <conditionalFormatting sqref="H157">
    <cfRule type="cellIs" dxfId="165" priority="143" stopIfTrue="1" operator="equal">
      <formula>"Cảnh báo - lỗi!!"</formula>
    </cfRule>
  </conditionalFormatting>
  <conditionalFormatting sqref="I157">
    <cfRule type="cellIs" dxfId="164" priority="142" stopIfTrue="1" operator="equal">
      <formula>"Cảnh báo - lỗi!!"</formula>
    </cfRule>
  </conditionalFormatting>
  <conditionalFormatting sqref="I142">
    <cfRule type="cellIs" dxfId="163" priority="141" stopIfTrue="1" operator="equal">
      <formula>"Cảnh báo - lỗi!!"</formula>
    </cfRule>
  </conditionalFormatting>
  <conditionalFormatting sqref="I140">
    <cfRule type="cellIs" dxfId="162" priority="140" stopIfTrue="1" operator="equal">
      <formula>"Cảnh báo - lỗi!!"</formula>
    </cfRule>
  </conditionalFormatting>
  <conditionalFormatting sqref="I138">
    <cfRule type="cellIs" dxfId="161" priority="139" stopIfTrue="1" operator="equal">
      <formula>"Cảnh báo - lỗi!!"</formula>
    </cfRule>
  </conditionalFormatting>
  <conditionalFormatting sqref="I139">
    <cfRule type="cellIs" dxfId="160" priority="138" stopIfTrue="1" operator="equal">
      <formula>"Cảnh báo - lỗi!!"</formula>
    </cfRule>
  </conditionalFormatting>
  <conditionalFormatting sqref="D156 D158">
    <cfRule type="cellIs" dxfId="159" priority="137" stopIfTrue="1" operator="equal">
      <formula>"Cảnh báo - lỗi!!"</formula>
    </cfRule>
  </conditionalFormatting>
  <conditionalFormatting sqref="D157">
    <cfRule type="cellIs" dxfId="158" priority="136" stopIfTrue="1" operator="equal">
      <formula>"Cảnh báo - lỗi!!"</formula>
    </cfRule>
  </conditionalFormatting>
  <conditionalFormatting sqref="F156 F158">
    <cfRule type="cellIs" dxfId="157" priority="135" stopIfTrue="1" operator="equal">
      <formula>"Cảnh báo - lỗi!!"</formula>
    </cfRule>
  </conditionalFormatting>
  <conditionalFormatting sqref="F157">
    <cfRule type="cellIs" dxfId="156" priority="134" stopIfTrue="1" operator="equal">
      <formula>"Cảnh báo - lỗi!!"</formula>
    </cfRule>
  </conditionalFormatting>
  <conditionalFormatting sqref="E144 E146">
    <cfRule type="cellIs" dxfId="155" priority="133" stopIfTrue="1" operator="equal">
      <formula>"Cảnh báo - lỗi!!"</formula>
    </cfRule>
  </conditionalFormatting>
  <conditionalFormatting sqref="H138 H140">
    <cfRule type="cellIs" dxfId="154" priority="132" stopIfTrue="1" operator="equal">
      <formula>"Cảnh báo - lỗi!!"</formula>
    </cfRule>
  </conditionalFormatting>
  <conditionalFormatting sqref="I153 I155">
    <cfRule type="cellIs" dxfId="153" priority="131" stopIfTrue="1" operator="equal">
      <formula>"Cảnh báo - lỗi!!"</formula>
    </cfRule>
  </conditionalFormatting>
  <conditionalFormatting sqref="I154">
    <cfRule type="cellIs" dxfId="152" priority="130" stopIfTrue="1" operator="equal">
      <formula>"Cảnh báo - lỗi!!"</formula>
    </cfRule>
  </conditionalFormatting>
  <conditionalFormatting sqref="C165:G167">
    <cfRule type="cellIs" dxfId="151" priority="129" stopIfTrue="1" operator="equal">
      <formula>"Cảnh báo - lỗi!!"</formula>
    </cfRule>
  </conditionalFormatting>
  <conditionalFormatting sqref="C162:G164">
    <cfRule type="cellIs" dxfId="150" priority="128" stopIfTrue="1" operator="equal">
      <formula>"Cảnh báo - lỗi!!"</formula>
    </cfRule>
  </conditionalFormatting>
  <conditionalFormatting sqref="H165:H167">
    <cfRule type="cellIs" dxfId="149" priority="127" stopIfTrue="1" operator="equal">
      <formula>"Cảnh báo - lỗi!!"</formula>
    </cfRule>
  </conditionalFormatting>
  <conditionalFormatting sqref="H162:H164">
    <cfRule type="cellIs" dxfId="148" priority="126" stopIfTrue="1" operator="equal">
      <formula>"Cảnh báo - lỗi!!"</formula>
    </cfRule>
  </conditionalFormatting>
  <conditionalFormatting sqref="G168 G170">
    <cfRule type="cellIs" dxfId="147" priority="125" stopIfTrue="1" operator="equal">
      <formula>"Cảnh báo - lỗi!!"</formula>
    </cfRule>
  </conditionalFormatting>
  <conditionalFormatting sqref="H168 H170">
    <cfRule type="cellIs" dxfId="146" priority="124" stopIfTrue="1" operator="equal">
      <formula>"Cảnh báo - lỗi!!"</formula>
    </cfRule>
  </conditionalFormatting>
  <conditionalFormatting sqref="I168 I170">
    <cfRule type="cellIs" dxfId="145" priority="123" stopIfTrue="1" operator="equal">
      <formula>"Cảnh báo - lỗi!!"</formula>
    </cfRule>
  </conditionalFormatting>
  <conditionalFormatting sqref="C168:C170">
    <cfRule type="cellIs" dxfId="144" priority="122" stopIfTrue="1" operator="equal">
      <formula>"Cảnh báo - lỗi!!"</formula>
    </cfRule>
  </conditionalFormatting>
  <conditionalFormatting sqref="E168 E170">
    <cfRule type="cellIs" dxfId="143" priority="121" stopIfTrue="1" operator="equal">
      <formula>"Cảnh báo - lỗi!!"</formula>
    </cfRule>
  </conditionalFormatting>
  <conditionalFormatting sqref="E169">
    <cfRule type="cellIs" dxfId="142" priority="120" stopIfTrue="1" operator="equal">
      <formula>"Cảnh báo - lỗi!!"</formula>
    </cfRule>
  </conditionalFormatting>
  <conditionalFormatting sqref="G169">
    <cfRule type="cellIs" dxfId="141" priority="119" stopIfTrue="1" operator="equal">
      <formula>"Cảnh báo - lỗi!!"</formula>
    </cfRule>
  </conditionalFormatting>
  <conditionalFormatting sqref="H169">
    <cfRule type="cellIs" dxfId="140" priority="118" stopIfTrue="1" operator="equal">
      <formula>"Cảnh báo - lỗi!!"</formula>
    </cfRule>
  </conditionalFormatting>
  <conditionalFormatting sqref="I169">
    <cfRule type="cellIs" dxfId="139" priority="117" stopIfTrue="1" operator="equal">
      <formula>"Cảnh báo - lỗi!!"</formula>
    </cfRule>
  </conditionalFormatting>
  <conditionalFormatting sqref="D168 D170">
    <cfRule type="cellIs" dxfId="138" priority="116" stopIfTrue="1" operator="equal">
      <formula>"Cảnh báo - lỗi!!"</formula>
    </cfRule>
  </conditionalFormatting>
  <conditionalFormatting sqref="D169">
    <cfRule type="cellIs" dxfId="137" priority="115" stopIfTrue="1" operator="equal">
      <formula>"Cảnh báo - lỗi!!"</formula>
    </cfRule>
  </conditionalFormatting>
  <conditionalFormatting sqref="F168 F170">
    <cfRule type="cellIs" dxfId="136" priority="114" stopIfTrue="1" operator="equal">
      <formula>"Cảnh báo - lỗi!!"</formula>
    </cfRule>
  </conditionalFormatting>
  <conditionalFormatting sqref="F169">
    <cfRule type="cellIs" dxfId="135" priority="113" stopIfTrue="1" operator="equal">
      <formula>"Cảnh báo - lỗi!!"</formula>
    </cfRule>
  </conditionalFormatting>
  <conditionalFormatting sqref="I165 I167">
    <cfRule type="cellIs" dxfId="134" priority="112" stopIfTrue="1" operator="equal">
      <formula>"Cảnh báo - lỗi!!"</formula>
    </cfRule>
  </conditionalFormatting>
  <conditionalFormatting sqref="I162 I164">
    <cfRule type="cellIs" dxfId="133" priority="111" stopIfTrue="1" operator="equal">
      <formula>"Cảnh báo - lỗi!!"</formula>
    </cfRule>
  </conditionalFormatting>
  <conditionalFormatting sqref="I163">
    <cfRule type="cellIs" dxfId="132" priority="110" stopIfTrue="1" operator="equal">
      <formula>"Cảnh báo - lỗi!!"</formula>
    </cfRule>
  </conditionalFormatting>
  <conditionalFormatting sqref="I166">
    <cfRule type="cellIs" dxfId="131" priority="109" stopIfTrue="1" operator="equal">
      <formula>"Cảnh báo - lỗi!!"</formula>
    </cfRule>
  </conditionalFormatting>
  <conditionalFormatting sqref="C177:G179">
    <cfRule type="cellIs" dxfId="130" priority="108" stopIfTrue="1" operator="equal">
      <formula>"Cảnh báo - lỗi!!"</formula>
    </cfRule>
  </conditionalFormatting>
  <conditionalFormatting sqref="C174:G176">
    <cfRule type="cellIs" dxfId="129" priority="107" stopIfTrue="1" operator="equal">
      <formula>"Cảnh báo - lỗi!!"</formula>
    </cfRule>
  </conditionalFormatting>
  <conditionalFormatting sqref="H177:H179">
    <cfRule type="cellIs" dxfId="128" priority="106" stopIfTrue="1" operator="equal">
      <formula>"Cảnh báo - lỗi!!"</formula>
    </cfRule>
  </conditionalFormatting>
  <conditionalFormatting sqref="H174:H176">
    <cfRule type="cellIs" dxfId="127" priority="105" stopIfTrue="1" operator="equal">
      <formula>"Cảnh báo - lỗi!!"</formula>
    </cfRule>
  </conditionalFormatting>
  <conditionalFormatting sqref="G180 G182">
    <cfRule type="cellIs" dxfId="126" priority="104" stopIfTrue="1" operator="equal">
      <formula>"Cảnh báo - lỗi!!"</formula>
    </cfRule>
  </conditionalFormatting>
  <conditionalFormatting sqref="H180 H182">
    <cfRule type="cellIs" dxfId="125" priority="103" stopIfTrue="1" operator="equal">
      <formula>"Cảnh báo - lỗi!!"</formula>
    </cfRule>
  </conditionalFormatting>
  <conditionalFormatting sqref="C180:C182">
    <cfRule type="cellIs" dxfId="124" priority="102" stopIfTrue="1" operator="equal">
      <formula>"Cảnh báo - lỗi!!"</formula>
    </cfRule>
  </conditionalFormatting>
  <conditionalFormatting sqref="E180 E182">
    <cfRule type="cellIs" dxfId="123" priority="101" stopIfTrue="1" operator="equal">
      <formula>"Cảnh báo - lỗi!!"</formula>
    </cfRule>
  </conditionalFormatting>
  <conditionalFormatting sqref="E181">
    <cfRule type="cellIs" dxfId="122" priority="100" stopIfTrue="1" operator="equal">
      <formula>"Cảnh báo - lỗi!!"</formula>
    </cfRule>
  </conditionalFormatting>
  <conditionalFormatting sqref="G181">
    <cfRule type="cellIs" dxfId="121" priority="99" stopIfTrue="1" operator="equal">
      <formula>"Cảnh báo - lỗi!!"</formula>
    </cfRule>
  </conditionalFormatting>
  <conditionalFormatting sqref="H181">
    <cfRule type="cellIs" dxfId="120" priority="98" stopIfTrue="1" operator="equal">
      <formula>"Cảnh báo - lỗi!!"</formula>
    </cfRule>
  </conditionalFormatting>
  <conditionalFormatting sqref="D180 D182">
    <cfRule type="cellIs" dxfId="119" priority="97" stopIfTrue="1" operator="equal">
      <formula>"Cảnh báo - lỗi!!"</formula>
    </cfRule>
  </conditionalFormatting>
  <conditionalFormatting sqref="D181">
    <cfRule type="cellIs" dxfId="118" priority="96" stopIfTrue="1" operator="equal">
      <formula>"Cảnh báo - lỗi!!"</formula>
    </cfRule>
  </conditionalFormatting>
  <conditionalFormatting sqref="F180 F182">
    <cfRule type="cellIs" dxfId="117" priority="95" stopIfTrue="1" operator="equal">
      <formula>"Cảnh báo - lỗi!!"</formula>
    </cfRule>
  </conditionalFormatting>
  <conditionalFormatting sqref="F181">
    <cfRule type="cellIs" dxfId="116" priority="94" stopIfTrue="1" operator="equal">
      <formula>"Cảnh báo - lỗi!!"</formula>
    </cfRule>
  </conditionalFormatting>
  <conditionalFormatting sqref="I174 I176">
    <cfRule type="cellIs" dxfId="115" priority="93" stopIfTrue="1" operator="equal">
      <formula>"Cảnh báo - lỗi!!"</formula>
    </cfRule>
  </conditionalFormatting>
  <conditionalFormatting sqref="I175">
    <cfRule type="cellIs" dxfId="114" priority="92" stopIfTrue="1" operator="equal">
      <formula>"Cảnh báo - lỗi!!"</formula>
    </cfRule>
  </conditionalFormatting>
  <conditionalFormatting sqref="C189:G191">
    <cfRule type="cellIs" dxfId="113" priority="91" stopIfTrue="1" operator="equal">
      <formula>"Cảnh báo - lỗi!!"</formula>
    </cfRule>
  </conditionalFormatting>
  <conditionalFormatting sqref="C186:G188">
    <cfRule type="cellIs" dxfId="112" priority="90" stopIfTrue="1" operator="equal">
      <formula>"Cảnh báo - lỗi!!"</formula>
    </cfRule>
  </conditionalFormatting>
  <conditionalFormatting sqref="H189:H191">
    <cfRule type="cellIs" dxfId="111" priority="89" stopIfTrue="1" operator="equal">
      <formula>"Cảnh báo - lỗi!!"</formula>
    </cfRule>
  </conditionalFormatting>
  <conditionalFormatting sqref="H186:H188">
    <cfRule type="cellIs" dxfId="110" priority="88" stopIfTrue="1" operator="equal">
      <formula>"Cảnh báo - lỗi!!"</formula>
    </cfRule>
  </conditionalFormatting>
  <conditionalFormatting sqref="G192 G194">
    <cfRule type="cellIs" dxfId="109" priority="87" stopIfTrue="1" operator="equal">
      <formula>"Cảnh báo - lỗi!!"</formula>
    </cfRule>
  </conditionalFormatting>
  <conditionalFormatting sqref="C192:C194">
    <cfRule type="cellIs" dxfId="108" priority="86" stopIfTrue="1" operator="equal">
      <formula>"Cảnh báo - lỗi!!"</formula>
    </cfRule>
  </conditionalFormatting>
  <conditionalFormatting sqref="E192 E194">
    <cfRule type="cellIs" dxfId="107" priority="85" stopIfTrue="1" operator="equal">
      <formula>"Cảnh báo - lỗi!!"</formula>
    </cfRule>
  </conditionalFormatting>
  <conditionalFormatting sqref="E193">
    <cfRule type="cellIs" dxfId="106" priority="84" stopIfTrue="1" operator="equal">
      <formula>"Cảnh báo - lỗi!!"</formula>
    </cfRule>
  </conditionalFormatting>
  <conditionalFormatting sqref="G193">
    <cfRule type="cellIs" dxfId="105" priority="83" stopIfTrue="1" operator="equal">
      <formula>"Cảnh báo - lỗi!!"</formula>
    </cfRule>
  </conditionalFormatting>
  <conditionalFormatting sqref="D192 D194">
    <cfRule type="cellIs" dxfId="104" priority="82" stopIfTrue="1" operator="equal">
      <formula>"Cảnh báo - lỗi!!"</formula>
    </cfRule>
  </conditionalFormatting>
  <conditionalFormatting sqref="D193">
    <cfRule type="cellIs" dxfId="103" priority="81" stopIfTrue="1" operator="equal">
      <formula>"Cảnh báo - lỗi!!"</formula>
    </cfRule>
  </conditionalFormatting>
  <conditionalFormatting sqref="F192 F194">
    <cfRule type="cellIs" dxfId="102" priority="80" stopIfTrue="1" operator="equal">
      <formula>"Cảnh báo - lỗi!!"</formula>
    </cfRule>
  </conditionalFormatting>
  <conditionalFormatting sqref="F193">
    <cfRule type="cellIs" dxfId="101" priority="79" stopIfTrue="1" operator="equal">
      <formula>"Cảnh báo - lỗi!!"</formula>
    </cfRule>
  </conditionalFormatting>
  <conditionalFormatting sqref="I186 I188">
    <cfRule type="cellIs" dxfId="100" priority="78" stopIfTrue="1" operator="equal">
      <formula>"Cảnh báo - lỗi!!"</formula>
    </cfRule>
  </conditionalFormatting>
  <conditionalFormatting sqref="I187">
    <cfRule type="cellIs" dxfId="99" priority="77" stopIfTrue="1" operator="equal">
      <formula>"Cảnh báo - lỗi!!"</formula>
    </cfRule>
  </conditionalFormatting>
  <conditionalFormatting sqref="I177 I179">
    <cfRule type="cellIs" dxfId="98" priority="76" stopIfTrue="1" operator="equal">
      <formula>"Cảnh báo - lỗi!!"</formula>
    </cfRule>
  </conditionalFormatting>
  <conditionalFormatting sqref="I178">
    <cfRule type="cellIs" dxfId="97" priority="75" stopIfTrue="1" operator="equal">
      <formula>"Cảnh báo - lỗi!!"</formula>
    </cfRule>
  </conditionalFormatting>
  <conditionalFormatting sqref="I180 I182">
    <cfRule type="cellIs" dxfId="96" priority="74" stopIfTrue="1" operator="equal">
      <formula>"Cảnh báo - lỗi!!"</formula>
    </cfRule>
  </conditionalFormatting>
  <conditionalFormatting sqref="I181">
    <cfRule type="cellIs" dxfId="95" priority="73" stopIfTrue="1" operator="equal">
      <formula>"Cảnh báo - lỗi!!"</formula>
    </cfRule>
  </conditionalFormatting>
  <conditionalFormatting sqref="H192 H194">
    <cfRule type="cellIs" dxfId="94" priority="72" stopIfTrue="1" operator="equal">
      <formula>"Cảnh báo - lỗi!!"</formula>
    </cfRule>
  </conditionalFormatting>
  <conditionalFormatting sqref="H193">
    <cfRule type="cellIs" dxfId="93" priority="71" stopIfTrue="1" operator="equal">
      <formula>"Cảnh báo - lỗi!!"</formula>
    </cfRule>
  </conditionalFormatting>
  <conditionalFormatting sqref="I192 I194">
    <cfRule type="cellIs" dxfId="92" priority="70" stopIfTrue="1" operator="equal">
      <formula>"Cảnh báo - lỗi!!"</formula>
    </cfRule>
  </conditionalFormatting>
  <conditionalFormatting sqref="I193">
    <cfRule type="cellIs" dxfId="91" priority="69" stopIfTrue="1" operator="equal">
      <formula>"Cảnh báo - lỗi!!"</formula>
    </cfRule>
  </conditionalFormatting>
  <conditionalFormatting sqref="I189 I191">
    <cfRule type="cellIs" dxfId="90" priority="68" stopIfTrue="1" operator="equal">
      <formula>"Cảnh báo - lỗi!!"</formula>
    </cfRule>
  </conditionalFormatting>
  <conditionalFormatting sqref="I190">
    <cfRule type="cellIs" dxfId="89" priority="67" stopIfTrue="1" operator="equal">
      <formula>"Cảnh báo - lỗi!!"</formula>
    </cfRule>
  </conditionalFormatting>
  <conditionalFormatting sqref="C201:G203">
    <cfRule type="cellIs" dxfId="88" priority="66" stopIfTrue="1" operator="equal">
      <formula>"Cảnh báo - lỗi!!"</formula>
    </cfRule>
  </conditionalFormatting>
  <conditionalFormatting sqref="C198:G200">
    <cfRule type="cellIs" dxfId="87" priority="65" stopIfTrue="1" operator="equal">
      <formula>"Cảnh báo - lỗi!!"</formula>
    </cfRule>
  </conditionalFormatting>
  <conditionalFormatting sqref="H201:H203">
    <cfRule type="cellIs" dxfId="86" priority="64" stopIfTrue="1" operator="equal">
      <formula>"Cảnh báo - lỗi!!"</formula>
    </cfRule>
  </conditionalFormatting>
  <conditionalFormatting sqref="H198:H200">
    <cfRule type="cellIs" dxfId="85" priority="63" stopIfTrue="1" operator="equal">
      <formula>"Cảnh báo - lỗi!!"</formula>
    </cfRule>
  </conditionalFormatting>
  <conditionalFormatting sqref="G204 G206">
    <cfRule type="cellIs" dxfId="84" priority="62" stopIfTrue="1" operator="equal">
      <formula>"Cảnh báo - lỗi!!"</formula>
    </cfRule>
  </conditionalFormatting>
  <conditionalFormatting sqref="C204:C206">
    <cfRule type="cellIs" dxfId="83" priority="61" stopIfTrue="1" operator="equal">
      <formula>"Cảnh báo - lỗi!!"</formula>
    </cfRule>
  </conditionalFormatting>
  <conditionalFormatting sqref="E204 E206">
    <cfRule type="cellIs" dxfId="82" priority="60" stopIfTrue="1" operator="equal">
      <formula>"Cảnh báo - lỗi!!"</formula>
    </cfRule>
  </conditionalFormatting>
  <conditionalFormatting sqref="E205">
    <cfRule type="cellIs" dxfId="81" priority="59" stopIfTrue="1" operator="equal">
      <formula>"Cảnh báo - lỗi!!"</formula>
    </cfRule>
  </conditionalFormatting>
  <conditionalFormatting sqref="G205">
    <cfRule type="cellIs" dxfId="80" priority="58" stopIfTrue="1" operator="equal">
      <formula>"Cảnh báo - lỗi!!"</formula>
    </cfRule>
  </conditionalFormatting>
  <conditionalFormatting sqref="D204 D206">
    <cfRule type="cellIs" dxfId="79" priority="57" stopIfTrue="1" operator="equal">
      <formula>"Cảnh báo - lỗi!!"</formula>
    </cfRule>
  </conditionalFormatting>
  <conditionalFormatting sqref="D205">
    <cfRule type="cellIs" dxfId="78" priority="56" stopIfTrue="1" operator="equal">
      <formula>"Cảnh báo - lỗi!!"</formula>
    </cfRule>
  </conditionalFormatting>
  <conditionalFormatting sqref="F204 F206">
    <cfRule type="cellIs" dxfId="77" priority="55" stopIfTrue="1" operator="equal">
      <formula>"Cảnh báo - lỗi!!"</formula>
    </cfRule>
  </conditionalFormatting>
  <conditionalFormatting sqref="F205">
    <cfRule type="cellIs" dxfId="76" priority="54" stopIfTrue="1" operator="equal">
      <formula>"Cảnh báo - lỗi!!"</formula>
    </cfRule>
  </conditionalFormatting>
  <conditionalFormatting sqref="I198 I200">
    <cfRule type="cellIs" dxfId="75" priority="53" stopIfTrue="1" operator="equal">
      <formula>"Cảnh báo - lỗi!!"</formula>
    </cfRule>
  </conditionalFormatting>
  <conditionalFormatting sqref="I199">
    <cfRule type="cellIs" dxfId="74" priority="52" stopIfTrue="1" operator="equal">
      <formula>"Cảnh báo - lỗi!!"</formula>
    </cfRule>
  </conditionalFormatting>
  <conditionalFormatting sqref="H204 H206">
    <cfRule type="cellIs" dxfId="73" priority="51" stopIfTrue="1" operator="equal">
      <formula>"Cảnh báo - lỗi!!"</formula>
    </cfRule>
  </conditionalFormatting>
  <conditionalFormatting sqref="H205">
    <cfRule type="cellIs" dxfId="72" priority="50" stopIfTrue="1" operator="equal">
      <formula>"Cảnh báo - lỗi!!"</formula>
    </cfRule>
  </conditionalFormatting>
  <conditionalFormatting sqref="I204 I206">
    <cfRule type="cellIs" dxfId="71" priority="49" stopIfTrue="1" operator="equal">
      <formula>"Cảnh báo - lỗi!!"</formula>
    </cfRule>
  </conditionalFormatting>
  <conditionalFormatting sqref="I205">
    <cfRule type="cellIs" dxfId="70" priority="48" stopIfTrue="1" operator="equal">
      <formula>"Cảnh báo - lỗi!!"</formula>
    </cfRule>
  </conditionalFormatting>
  <conditionalFormatting sqref="I201 I203">
    <cfRule type="cellIs" dxfId="69" priority="47" stopIfTrue="1" operator="equal">
      <formula>"Cảnh báo - lỗi!!"</formula>
    </cfRule>
  </conditionalFormatting>
  <conditionalFormatting sqref="I202">
    <cfRule type="cellIs" dxfId="68" priority="46" stopIfTrue="1" operator="equal">
      <formula>"Cảnh báo - lỗi!!"</formula>
    </cfRule>
  </conditionalFormatting>
  <conditionalFormatting sqref="C213:G215">
    <cfRule type="cellIs" dxfId="67" priority="45" stopIfTrue="1" operator="equal">
      <formula>"Cảnh báo - lỗi!!"</formula>
    </cfRule>
  </conditionalFormatting>
  <conditionalFormatting sqref="C210:G212">
    <cfRule type="cellIs" dxfId="66" priority="44" stopIfTrue="1" operator="equal">
      <formula>"Cảnh báo - lỗi!!"</formula>
    </cfRule>
  </conditionalFormatting>
  <conditionalFormatting sqref="H213:H215">
    <cfRule type="cellIs" dxfId="65" priority="43" stopIfTrue="1" operator="equal">
      <formula>"Cảnh báo - lỗi!!"</formula>
    </cfRule>
  </conditionalFormatting>
  <conditionalFormatting sqref="H210:H212">
    <cfRule type="cellIs" dxfId="64" priority="42" stopIfTrue="1" operator="equal">
      <formula>"Cảnh báo - lỗi!!"</formula>
    </cfRule>
  </conditionalFormatting>
  <conditionalFormatting sqref="G216 G218">
    <cfRule type="cellIs" dxfId="63" priority="41" stopIfTrue="1" operator="equal">
      <formula>"Cảnh báo - lỗi!!"</formula>
    </cfRule>
  </conditionalFormatting>
  <conditionalFormatting sqref="C216:C218">
    <cfRule type="cellIs" dxfId="62" priority="40" stopIfTrue="1" operator="equal">
      <formula>"Cảnh báo - lỗi!!"</formula>
    </cfRule>
  </conditionalFormatting>
  <conditionalFormatting sqref="E216 E218">
    <cfRule type="cellIs" dxfId="61" priority="39" stopIfTrue="1" operator="equal">
      <formula>"Cảnh báo - lỗi!!"</formula>
    </cfRule>
  </conditionalFormatting>
  <conditionalFormatting sqref="E217">
    <cfRule type="cellIs" dxfId="60" priority="38" stopIfTrue="1" operator="equal">
      <formula>"Cảnh báo - lỗi!!"</formula>
    </cfRule>
  </conditionalFormatting>
  <conditionalFormatting sqref="G217">
    <cfRule type="cellIs" dxfId="59" priority="37" stopIfTrue="1" operator="equal">
      <formula>"Cảnh báo - lỗi!!"</formula>
    </cfRule>
  </conditionalFormatting>
  <conditionalFormatting sqref="D216 D218">
    <cfRule type="cellIs" dxfId="58" priority="36" stopIfTrue="1" operator="equal">
      <formula>"Cảnh báo - lỗi!!"</formula>
    </cfRule>
  </conditionalFormatting>
  <conditionalFormatting sqref="D217">
    <cfRule type="cellIs" dxfId="57" priority="35" stopIfTrue="1" operator="equal">
      <formula>"Cảnh báo - lỗi!!"</formula>
    </cfRule>
  </conditionalFormatting>
  <conditionalFormatting sqref="F216 F218">
    <cfRule type="cellIs" dxfId="56" priority="34" stopIfTrue="1" operator="equal">
      <formula>"Cảnh báo - lỗi!!"</formula>
    </cfRule>
  </conditionalFormatting>
  <conditionalFormatting sqref="F217">
    <cfRule type="cellIs" dxfId="55" priority="33" stopIfTrue="1" operator="equal">
      <formula>"Cảnh báo - lỗi!!"</formula>
    </cfRule>
  </conditionalFormatting>
  <conditionalFormatting sqref="I210 I212">
    <cfRule type="cellIs" dxfId="54" priority="32" stopIfTrue="1" operator="equal">
      <formula>"Cảnh báo - lỗi!!"</formula>
    </cfRule>
  </conditionalFormatting>
  <conditionalFormatting sqref="I211">
    <cfRule type="cellIs" dxfId="53" priority="31" stopIfTrue="1" operator="equal">
      <formula>"Cảnh báo - lỗi!!"</formula>
    </cfRule>
  </conditionalFormatting>
  <conditionalFormatting sqref="H216 H218">
    <cfRule type="cellIs" dxfId="52" priority="30" stopIfTrue="1" operator="equal">
      <formula>"Cảnh báo - lỗi!!"</formula>
    </cfRule>
  </conditionalFormatting>
  <conditionalFormatting sqref="H217">
    <cfRule type="cellIs" dxfId="51" priority="29" stopIfTrue="1" operator="equal">
      <formula>"Cảnh báo - lỗi!!"</formula>
    </cfRule>
  </conditionalFormatting>
  <conditionalFormatting sqref="I216 I218">
    <cfRule type="cellIs" dxfId="50" priority="28" stopIfTrue="1" operator="equal">
      <formula>"Cảnh báo - lỗi!!"</formula>
    </cfRule>
  </conditionalFormatting>
  <conditionalFormatting sqref="I217">
    <cfRule type="cellIs" dxfId="49" priority="27" stopIfTrue="1" operator="equal">
      <formula>"Cảnh báo - lỗi!!"</formula>
    </cfRule>
  </conditionalFormatting>
  <conditionalFormatting sqref="I213 I215">
    <cfRule type="cellIs" dxfId="48" priority="26" stopIfTrue="1" operator="equal">
      <formula>"Cảnh báo - lỗi!!"</formula>
    </cfRule>
  </conditionalFormatting>
  <conditionalFormatting sqref="I214">
    <cfRule type="cellIs" dxfId="47" priority="25" stopIfTrue="1" operator="equal">
      <formula>"Cảnh báo - lỗi!!"</formula>
    </cfRule>
  </conditionalFormatting>
  <conditionalFormatting sqref="C225:G227">
    <cfRule type="cellIs" dxfId="46" priority="24" stopIfTrue="1" operator="equal">
      <formula>"Cảnh báo - lỗi!!"</formula>
    </cfRule>
  </conditionalFormatting>
  <conditionalFormatting sqref="C222:G224">
    <cfRule type="cellIs" dxfId="45" priority="23" stopIfTrue="1" operator="equal">
      <formula>"Cảnh báo - lỗi!!"</formula>
    </cfRule>
  </conditionalFormatting>
  <conditionalFormatting sqref="H225:H227">
    <cfRule type="cellIs" dxfId="44" priority="22" stopIfTrue="1" operator="equal">
      <formula>"Cảnh báo - lỗi!!"</formula>
    </cfRule>
  </conditionalFormatting>
  <conditionalFormatting sqref="H222:H224">
    <cfRule type="cellIs" dxfId="43" priority="21" stopIfTrue="1" operator="equal">
      <formula>"Cảnh báo - lỗi!!"</formula>
    </cfRule>
  </conditionalFormatting>
  <conditionalFormatting sqref="G228 G230">
    <cfRule type="cellIs" dxfId="42" priority="20" stopIfTrue="1" operator="equal">
      <formula>"Cảnh báo - lỗi!!"</formula>
    </cfRule>
  </conditionalFormatting>
  <conditionalFormatting sqref="C228:C230">
    <cfRule type="cellIs" dxfId="41" priority="19" stopIfTrue="1" operator="equal">
      <formula>"Cảnh báo - lỗi!!"</formula>
    </cfRule>
  </conditionalFormatting>
  <conditionalFormatting sqref="E229">
    <cfRule type="cellIs" dxfId="40" priority="18" stopIfTrue="1" operator="equal">
      <formula>"Cảnh báo - lỗi!!"</formula>
    </cfRule>
  </conditionalFormatting>
  <conditionalFormatting sqref="G229">
    <cfRule type="cellIs" dxfId="39" priority="17" stopIfTrue="1" operator="equal">
      <formula>"Cảnh báo - lỗi!!"</formula>
    </cfRule>
  </conditionalFormatting>
  <conditionalFormatting sqref="D229">
    <cfRule type="cellIs" dxfId="38" priority="16" stopIfTrue="1" operator="equal">
      <formula>"Cảnh báo - lỗi!!"</formula>
    </cfRule>
  </conditionalFormatting>
  <conditionalFormatting sqref="F229">
    <cfRule type="cellIs" dxfId="37" priority="15" stopIfTrue="1" operator="equal">
      <formula>"Cảnh báo - lỗi!!"</formula>
    </cfRule>
  </conditionalFormatting>
  <conditionalFormatting sqref="I222 I224">
    <cfRule type="cellIs" dxfId="36" priority="14" stopIfTrue="1" operator="equal">
      <formula>"Cảnh báo - lỗi!!"</formula>
    </cfRule>
  </conditionalFormatting>
  <conditionalFormatting sqref="I223">
    <cfRule type="cellIs" dxfId="35" priority="13" stopIfTrue="1" operator="equal">
      <formula>"Cảnh báo - lỗi!!"</formula>
    </cfRule>
  </conditionalFormatting>
  <conditionalFormatting sqref="H228 H230">
    <cfRule type="cellIs" dxfId="34" priority="12" stopIfTrue="1" operator="equal">
      <formula>"Cảnh báo - lỗi!!"</formula>
    </cfRule>
  </conditionalFormatting>
  <conditionalFormatting sqref="H229">
    <cfRule type="cellIs" dxfId="33" priority="11" stopIfTrue="1" operator="equal">
      <formula>"Cảnh báo - lỗi!!"</formula>
    </cfRule>
  </conditionalFormatting>
  <conditionalFormatting sqref="I228 I230">
    <cfRule type="cellIs" dxfId="32" priority="10" stopIfTrue="1" operator="equal">
      <formula>"Cảnh báo - lỗi!!"</formula>
    </cfRule>
  </conditionalFormatting>
  <conditionalFormatting sqref="I229">
    <cfRule type="cellIs" dxfId="31" priority="9" stopIfTrue="1" operator="equal">
      <formula>"Cảnh báo - lỗi!!"</formula>
    </cfRule>
  </conditionalFormatting>
  <conditionalFormatting sqref="I225 I227">
    <cfRule type="cellIs" dxfId="30" priority="8" stopIfTrue="1" operator="equal">
      <formula>"Cảnh báo - lỗi!!"</formula>
    </cfRule>
  </conditionalFormatting>
  <conditionalFormatting sqref="I226">
    <cfRule type="cellIs" dxfId="29" priority="7" stopIfTrue="1" operator="equal">
      <formula>"Cảnh báo - lỗi!!"</formula>
    </cfRule>
  </conditionalFormatting>
  <conditionalFormatting sqref="D228">
    <cfRule type="cellIs" dxfId="28" priority="6" stopIfTrue="1" operator="equal">
      <formula>"Cảnh báo - lỗi!!"</formula>
    </cfRule>
  </conditionalFormatting>
  <conditionalFormatting sqref="E228">
    <cfRule type="cellIs" dxfId="27" priority="5" stopIfTrue="1" operator="equal">
      <formula>"Cảnh báo - lỗi!!"</formula>
    </cfRule>
  </conditionalFormatting>
  <conditionalFormatting sqref="F228">
    <cfRule type="cellIs" dxfId="26" priority="4" stopIfTrue="1" operator="equal">
      <formula>"Cảnh báo - lỗi!!"</formula>
    </cfRule>
  </conditionalFormatting>
  <conditionalFormatting sqref="D230">
    <cfRule type="cellIs" dxfId="25" priority="3" stopIfTrue="1" operator="equal">
      <formula>"Cảnh báo - lỗi!!"</formula>
    </cfRule>
  </conditionalFormatting>
  <conditionalFormatting sqref="E230">
    <cfRule type="cellIs" dxfId="24" priority="2" stopIfTrue="1" operator="equal">
      <formula>"Cảnh báo - lỗi!!"</formula>
    </cfRule>
  </conditionalFormatting>
  <conditionalFormatting sqref="F230">
    <cfRule type="cellIs" dxfId="23" priority="1" stopIfTrue="1" operator="equal">
      <formula>"Cảnh báo - lỗi!!"</formula>
    </cfRule>
  </conditionalFormatting>
  <hyperlinks>
    <hyperlink ref="D73" r:id="rId1" xr:uid="{E5B49608-BCE4-4980-A571-AAA1FBF913AD}"/>
    <hyperlink ref="E73" r:id="rId2" xr:uid="{02ED3A23-D1A4-4EB5-AA0C-3C1E4EB8F6ED}"/>
    <hyperlink ref="F73" r:id="rId3" xr:uid="{6B963471-4D3E-431A-804C-4CF4D2238896}"/>
  </hyperlinks>
  <printOptions horizontalCentered="1"/>
  <pageMargins left="0.45" right="0.45" top="0.5" bottom="0.5" header="0.3" footer="0.3"/>
  <pageSetup paperSize="9" scale="83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KINHTE</vt:lpstr>
      <vt:lpstr>KHMT</vt:lpstr>
      <vt:lpstr>YDUOC</vt:lpstr>
      <vt:lpstr>KTDIENTU</vt:lpstr>
      <vt:lpstr>KTXAYDUNG</vt:lpstr>
      <vt:lpstr>DULICH</vt:lpstr>
      <vt:lpstr>KTMOITRUONG</vt:lpstr>
      <vt:lpstr>QHQT</vt:lpstr>
      <vt:lpstr>LUATKT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2026-04-16T08:07:32Z</dcterms:modified>
</cp:coreProperties>
</file>