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2"/>
  </bookViews>
  <sheets>
    <sheet name="Tiến độ" sheetId="1" r:id="rId1"/>
    <sheet name="Phòng" sheetId="11" r:id="rId2"/>
    <sheet name="Tuần 33-ThS" sheetId="4" r:id="rId3"/>
    <sheet name="K24-Triết--Tuan33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3" hidden="1">#REF!</definedName>
    <definedName name="_Fill" localSheetId="1" hidden="1">#REF!</definedName>
    <definedName name="_Fill" hidden="1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1">#REF!</definedName>
    <definedName name="_qa7" localSheetId="2">#REF!</definedName>
    <definedName name="_qa7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1">#REF!</definedName>
    <definedName name="ADASD">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2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ntinue">#N/A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2">#REF!</definedName>
    <definedName name="_xlnm.Database">#REF!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[23]DTXL!#REF!</definedName>
    <definedName name="fafa" localSheetId="2">[23]DTXL!#REF!</definedName>
    <definedName name="fafa">[23]DTXL!#REF!</definedName>
    <definedName name="g" localSheetId="1">'[24]DG '!#REF!</definedName>
    <definedName name="g" localSheetId="2">'[24]DG '!#REF!</definedName>
    <definedName name="g">'[24]DG '!#REF!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h" localSheetId="3" hidden="1">{"'Sheet1'!$L$16"}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No" localSheetId="1">#REF!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1">#REF!</definedName>
    <definedName name="Tien">#REF!</definedName>
    <definedName name="tkb" localSheetId="3" hidden="1">{"'Sheet1'!$L$16"}</definedName>
    <definedName name="tkb" hidden="1">{"'Sheet1'!$L$16"}</definedName>
    <definedName name="TL" localSheetId="1">[4]ND!#REF!</definedName>
    <definedName name="TL" localSheetId="2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 localSheetId="2">[38]BO!#REF!</definedName>
    <definedName name="tongdt">[38]BO!#REF!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VA" localSheetId="1">[4]ND!#REF!</definedName>
    <definedName name="VA" localSheetId="2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B16" i="9" l="1"/>
  <c r="B19" i="9" s="1"/>
  <c r="B22" i="9" s="1"/>
  <c r="B25" i="9" s="1"/>
  <c r="D2" i="9" s="1"/>
  <c r="B13" i="9"/>
  <c r="B10" i="9"/>
  <c r="G37" i="1" l="1"/>
  <c r="G36" i="1"/>
  <c r="G35" i="1"/>
  <c r="G6" i="1"/>
  <c r="AD13" i="1" l="1"/>
  <c r="AE13" i="1" s="1"/>
  <c r="AD12" i="1"/>
  <c r="AE12" i="1" s="1"/>
  <c r="AD26" i="1" l="1"/>
  <c r="AE26" i="1" s="1"/>
  <c r="AD24" i="1"/>
  <c r="AD27" i="1" l="1"/>
  <c r="AD25" i="1"/>
  <c r="AD23" i="1"/>
  <c r="AD22" i="1"/>
  <c r="AD21" i="1"/>
  <c r="AD20" i="1"/>
  <c r="AE21" i="1" l="1"/>
  <c r="AD31" i="1"/>
  <c r="AE31" i="1" s="1"/>
  <c r="AD30" i="1"/>
  <c r="AD28" i="1"/>
  <c r="AE20" i="1"/>
  <c r="AE27" i="1" l="1"/>
  <c r="AE30" i="1"/>
  <c r="AE25" i="1"/>
  <c r="AE28" i="1"/>
  <c r="G28" i="1"/>
</calcChain>
</file>

<file path=xl/comments1.xml><?xml version="1.0" encoding="utf-8"?>
<comments xmlns="http://schemas.openxmlformats.org/spreadsheetml/2006/main">
  <authors>
    <author>TT</author>
  </authors>
  <commentList>
    <comment ref="Y6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thứ 6+7+CN 
ngày 1+2+3/4/2022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21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S27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GV báo F0</t>
        </r>
      </text>
    </comment>
    <comment ref="O2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
Nghỉ tối Thứ 6, tết tây</t>
        </r>
      </text>
    </comment>
    <comment ref="O30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<sst xmlns="http://schemas.openxmlformats.org/spreadsheetml/2006/main" count="296" uniqueCount="170">
  <si>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</si>
  <si>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</si>
  <si>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</si>
  <si>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</si>
  <si>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</si>
  <si>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</si>
  <si>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</si>
  <si>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</si>
  <si>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</si>
  <si>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</si>
  <si>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</si>
  <si>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</si>
  <si>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</si>
  <si>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</si>
  <si>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</si>
  <si>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</si>
  <si>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</si>
  <si>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</si>
  <si>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</si>
  <si>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</si>
  <si>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</si>
  <si>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</si>
  <si>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</si>
  <si>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</si>
  <si>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</si>
  <si>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</si>
  <si>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</si>
  <si>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</si>
  <si>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</si>
  <si>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</si>
  <si>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</si>
  <si>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</si>
  <si>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</si>
  <si>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</si>
  <si>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</si>
  <si>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</si>
  <si>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</si>
  <si>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</si>
  <si>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</si>
  <si>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</si>
  <si>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</si>
  <si>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</si>
  <si>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</si>
  <si>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</si>
  <si>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</si>
  <si>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</si>
  <si>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</si>
  <si>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</si>
  <si>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TS. Nguyễn Văn Anh</t>
  </si>
  <si>
    <t>ECO</t>
  </si>
  <si>
    <t>Kinh tế vĩ mô</t>
  </si>
  <si>
    <t>TS. Nguyễn Phú Thái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</si>
  <si>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</si>
  <si>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</si>
  <si>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</si>
  <si>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</si>
  <si>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</si>
  <si>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</si>
  <si>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</si>
  <si>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</si>
  <si>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Tuần 
19</t>
  </si>
  <si>
    <t>Tuần 
20</t>
  </si>
  <si>
    <t>Tuần 
21</t>
  </si>
  <si>
    <t>Bảy</t>
  </si>
  <si>
    <t>tạm ngưng-học c đổi</t>
  </si>
  <si>
    <t>Tuần 
22</t>
  </si>
  <si>
    <t>KẾT THÚC</t>
  </si>
  <si>
    <t>Tuần 
26</t>
  </si>
  <si>
    <t>Tuần 
27</t>
  </si>
  <si>
    <t>Tuần 
28</t>
  </si>
  <si>
    <t>Tuần 
29</t>
  </si>
  <si>
    <t>Tuần 
30</t>
  </si>
  <si>
    <t>Tuần 
31</t>
  </si>
  <si>
    <t>GV báo 8/2: Thứ 3,5,6,7</t>
  </si>
  <si>
    <t>GV báo 8/2: Thứ 2, 4, 6</t>
  </si>
  <si>
    <t>GV báo 8/2: 
Thứ 5</t>
  </si>
  <si>
    <t>GV báo 8/2
Thứ 4+6</t>
  </si>
  <si>
    <t>Phòng</t>
  </si>
  <si>
    <t>SL</t>
  </si>
  <si>
    <t>Trường</t>
  </si>
  <si>
    <t>901A</t>
  </si>
  <si>
    <t>Y Dược (MPM)</t>
  </si>
  <si>
    <t>Kinh tế (MBA, MFB, MAC)</t>
  </si>
  <si>
    <t>Ngoại ngữ-XHNV (MIR, MBL)</t>
  </si>
  <si>
    <t>Khoa học máy tính (MCS)</t>
  </si>
  <si>
    <t>C Hằng gởi mail 9/2
Thứ 2 đến tối Thứ 7 và (Sáng + Chiều + Tối) Chủ Nhật</t>
  </si>
  <si>
    <t xml:space="preserve"> (Sáng + Chiều) Thứ 7 thì phải liên hệ với Thầy Đức </t>
  </si>
  <si>
    <t>THỜI KHÓA BIỂU NH 2021-2022- KHÓA 22,23,24 - HỆ THẠC SĨ</t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</si>
  <si>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</si>
  <si>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 xml:space="preserve"> </t>
  </si>
  <si>
    <t>Hành vi tổ chức</t>
  </si>
  <si>
    <t>CT Nhựa đường ĐN
ĐH Đà Lạt</t>
  </si>
  <si>
    <t>Quản trị chiến lược</t>
  </si>
  <si>
    <t>MKT</t>
  </si>
  <si>
    <t>Điều nghiên tiếp thị</t>
  </si>
  <si>
    <t>TS. Đinh Tiên Minh</t>
  </si>
  <si>
    <t>ĐH Duy Tân
ĐH Kinh tế HCM</t>
  </si>
  <si>
    <t>HRM-A</t>
  </si>
  <si>
    <t>Quản trị nhân sự</t>
  </si>
  <si>
    <t>MGO</t>
  </si>
  <si>
    <t>Quản trị HĐ sản xuất (Tự chọn)</t>
  </si>
  <si>
    <t>TS. Trương Minh Đức
TS. Phan Ngọc Trung
TS. Trần Đức Lộc</t>
  </si>
  <si>
    <t>Khởi nghiệp (TCCN)</t>
  </si>
  <si>
    <t>TS. Lê Sĩ Trí
TS. Nguyễn Văn Anh</t>
  </si>
  <si>
    <t>Viện DH-QL-KD
ĐH Đà Lạt</t>
  </si>
  <si>
    <r>
      <t xml:space="preserve">TS. Trương Văn Sinh
</t>
    </r>
    <r>
      <rPr>
        <sz val="9"/>
        <color rgb="FF0000FF"/>
        <rFont val="Times New Roman"/>
        <family val="1"/>
      </rPr>
      <t>TS. Nguyễn Văn Anh</t>
    </r>
  </si>
  <si>
    <t>chưa</t>
  </si>
  <si>
    <t>PGS.TS. Đinh Phi Hổ</t>
  </si>
  <si>
    <t>PHI</t>
  </si>
  <si>
    <t>622</t>
  </si>
  <si>
    <t>Phương Pháp Nghiên Cứu Định Lượng</t>
  </si>
  <si>
    <t>ĐH Phan Thiết</t>
  </si>
  <si>
    <t>615</t>
  </si>
  <si>
    <t>Các Lý Thuyết Nghiên Cứu Nền Tảng Trong Kinh Doanh &amp; Quản Lý</t>
  </si>
  <si>
    <t>ĐH Kinh tế quốc dân</t>
  </si>
  <si>
    <t>Quản trị rủi ro nâng cao (HPTC)</t>
  </si>
  <si>
    <t>PGS.TS.Nguyễn Minh Kiều</t>
  </si>
  <si>
    <t>TIẾN SĨ</t>
  </si>
  <si>
    <t>Quản trị tài chính nâng cao</t>
  </si>
  <si>
    <t xml:space="preserve">
PGS.TS.Lê Quang Cảnh</t>
  </si>
  <si>
    <t>K10.DBA
K10.DFB</t>
  </si>
  <si>
    <t xml:space="preserve">22-24/4/2022
254NVL </t>
  </si>
  <si>
    <t>ĐH Mở TP HCM</t>
  </si>
  <si>
    <t>K8.DAC
K8,9,10.DBA
K10.DFB</t>
  </si>
  <si>
    <t>K8.DAC
K8,9.DBA</t>
  </si>
  <si>
    <t xml:space="preserve">15-17/4/2022
254NVL </t>
  </si>
  <si>
    <t>18-20/4/2022
Online</t>
  </si>
  <si>
    <t>Thạc sĩ</t>
  </si>
  <si>
    <t>PGS.TS. Đoàn Hồng Lê</t>
  </si>
  <si>
    <t>TS. Võ Thanh Hải</t>
  </si>
  <si>
    <t>MÔN CHƯA BỐ TRÍ TKB (chờ học xong TRIẾT HỌC)</t>
  </si>
  <si>
    <t>MÔN ĐÃ KẾT THÚC Kỳ I+II NH 2021-2022</t>
  </si>
  <si>
    <t>Quản trị chiến lược
MGT 703</t>
  </si>
  <si>
    <t>Quản trị nhân lực
HRM 601</t>
  </si>
  <si>
    <r>
      <t xml:space="preserve">MÔN kỳ II NH 2021-2022 </t>
    </r>
    <r>
      <rPr>
        <sz val="15"/>
        <color rgb="FF0000FF"/>
        <rFont val="Calibri"/>
        <family val="2"/>
        <scheme val="minor"/>
      </rPr>
      <t>(tháng 3+4/2022) - Học trực tiếp (Riêng QTRR hệ Ts học online)</t>
    </r>
  </si>
  <si>
    <t>MÔN HỆ TIẾN SĨ  - HỌC TRONG THÁNG 4/2022</t>
  </si>
  <si>
    <t xml:space="preserve">ngày  1--3/4/2022
254NVL </t>
  </si>
  <si>
    <t>Tháng 3/2022</t>
  </si>
  <si>
    <t>THỜI KHÓA BIỂU NĂM HỌC 2021-2022 -  HỆ THẠC SĨ</t>
  </si>
  <si>
    <t>BAN SAU ĐẠI HỌC</t>
  </si>
  <si>
    <t>TT</t>
  </si>
  <si>
    <t>THỨ</t>
  </si>
  <si>
    <t>BUỔI</t>
  </si>
  <si>
    <t>KHÓA 24
(K24MAC, K24MBA, K24MBL, K24MFB, K24MEE, K24MPM, K24MCS1,2)</t>
  </si>
  <si>
    <t>Triết học</t>
  </si>
  <si>
    <t>Online</t>
  </si>
  <si>
    <t>TS. Nguyễn Văn Dương</t>
  </si>
  <si>
    <t>Chủ nhật</t>
  </si>
  <si>
    <r>
      <t xml:space="preserve">8b (T32--35) - </t>
    </r>
    <r>
      <rPr>
        <sz val="11"/>
        <color rgb="FF0000FF"/>
        <rFont val="Arial"/>
        <family val="2"/>
      </rPr>
      <t>P.901B - 254 NVL</t>
    </r>
  </si>
  <si>
    <r>
      <t>8b (T32--39) -</t>
    </r>
    <r>
      <rPr>
        <sz val="11"/>
        <color rgb="FF0000FF"/>
        <rFont val="Arial"/>
        <family val="2"/>
      </rPr>
      <t xml:space="preserve"> P.901B - 254 NVL</t>
    </r>
  </si>
  <si>
    <t>Trường Kinh tế được sử dụng P. 901B và 902 - CS 254 NVL tối thứ 2--7 và cả ngày CN</t>
  </si>
  <si>
    <t>6 1234 902 254 Nguyễn Văn Linh 32--32 Sáng 01/04/2022</t>
  </si>
  <si>
    <t>6 6789 902 254 Nguyễn Văn Linh 32--32 Chiều 01/04/2022</t>
  </si>
  <si>
    <t>7 1234 902 254 Nguyễn Văn Linh 32--32 Sáng 02/04/2022</t>
  </si>
  <si>
    <t>7 6789 901A 254 Nguyễn Văn Linh 32--32 Chiều 02/04/2022</t>
  </si>
  <si>
    <t>Chiều</t>
  </si>
  <si>
    <t>Tối</t>
  </si>
  <si>
    <t>PHÂN BỐ PHÒNG HỌCTuần 32 (Từ: 28/3/2022 Đến: 3/4/2022) - Học trực tiếp - CS 254 Nguyễn Văn Linh</t>
  </si>
  <si>
    <t>901B</t>
  </si>
  <si>
    <t>Sáng</t>
  </si>
  <si>
    <t>P. Đào tạo cấp: 25/3</t>
  </si>
  <si>
    <t>K23MBA: QTCL</t>
  </si>
  <si>
    <t>K23MBA: QTNL</t>
  </si>
  <si>
    <t>PPNCĐL - K10 - Ts</t>
  </si>
  <si>
    <t>Tuần 33 (Từ: 4/3/2022 Đến: 10/4/2022) - Học trực tiếp - CS 254 Nguyễn Văn Linh</t>
  </si>
  <si>
    <t>Tuần 
32</t>
  </si>
  <si>
    <t>Tuần 
33</t>
  </si>
  <si>
    <t>Tuần 
34</t>
  </si>
  <si>
    <t>Tuần 
35</t>
  </si>
  <si>
    <t>Tuần 
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</si>
</sst>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HV]"/>
    <numFmt numFmtId="165" formatCode="0.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theme="6" tint="-0.499984740745262"/>
      <name val="Arial"/>
      <family val="2"/>
    </font>
    <font>
      <sz val="11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color theme="9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</font>
    <font>
      <sz val="11"/>
      <color theme="6" tint="-0.249977111117893"/>
      <name val="Arial"/>
      <family val="2"/>
    </font>
    <font>
      <b/>
      <sz val="10"/>
      <name val="Times New Roman"/>
      <family val="1"/>
    </font>
    <font>
      <sz val="11.5"/>
      <color theme="7" tint="0.39997558519241921"/>
      <name val="Segoe UI"/>
      <family val="2"/>
    </font>
    <font>
      <sz val="8"/>
      <name val="Times New Roman"/>
      <family val="1"/>
    </font>
    <font>
      <sz val="11"/>
      <color rgb="FFFF0000"/>
      <name val="Arial"/>
      <family val="2"/>
    </font>
    <font>
      <sz val="11"/>
      <color rgb="FF3F3F76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</font>
    <font>
      <sz val="11"/>
      <color theme="7" tint="0.39997558519241921"/>
      <name val="Calibri"/>
      <family val="2"/>
      <scheme val="minor"/>
    </font>
    <font>
      <sz val="9"/>
      <color theme="7" tint="0.39997558519241921"/>
      <name val="Times New Roman"/>
      <family val="1"/>
    </font>
    <font>
      <sz val="11"/>
      <color theme="7" tint="0.39997558519241921"/>
      <name val="Calibri"/>
      <family val="2"/>
    </font>
    <font>
      <b/>
      <sz val="11"/>
      <color theme="7" tint="0.39997558519241921"/>
      <name val="Calibri"/>
      <family val="2"/>
    </font>
    <font>
      <sz val="8"/>
      <color theme="7" tint="0.39997558519241921"/>
      <name val="Times New Roman"/>
      <family val="1"/>
    </font>
    <font>
      <b/>
      <sz val="11.5"/>
      <color theme="7" tint="0.39997558519241921"/>
      <name val="Segoe UI"/>
      <family val="2"/>
    </font>
    <font>
      <sz val="11"/>
      <color theme="7" tint="0.39997558519241921"/>
      <name val="Arial"/>
      <family val="2"/>
    </font>
    <font>
      <u/>
      <sz val="11"/>
      <color indexed="12"/>
      <name val="Calibri"/>
      <family val="2"/>
    </font>
    <font>
      <sz val="15"/>
      <color theme="1"/>
      <name val="Calibri"/>
      <family val="2"/>
      <scheme val="minor"/>
    </font>
    <font>
      <sz val="15"/>
      <color rgb="FF0000FF"/>
      <name val="Calibri"/>
      <family val="2"/>
      <scheme val="minor"/>
    </font>
    <font>
      <sz val="11"/>
      <color rgb="FF33CCFF"/>
      <name val="Arial"/>
      <family val="2"/>
    </font>
    <font>
      <b/>
      <sz val="12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6"/>
      <color rgb="FF3333FF"/>
      <name val="Times New Roman"/>
      <family val="1"/>
    </font>
    <font>
      <b/>
      <sz val="13"/>
      <name val="Times New Roman"/>
      <family val="1"/>
    </font>
    <font>
      <i/>
      <sz val="11"/>
      <color rgb="FFFF0000"/>
      <name val="Times New Roman"/>
      <family val="1"/>
    </font>
    <font>
      <sz val="11"/>
      <color rgb="FF0000FF"/>
      <name val="Arial"/>
      <family val="2"/>
    </font>
    <font>
      <sz val="12"/>
      <color rgb="FF0000FF"/>
      <name val="Times New Roman"/>
      <family val="1"/>
    </font>
    <font>
      <i/>
      <sz val="12"/>
      <color rgb="FF33CCFF"/>
      <name val="Times New Roman"/>
      <family val="1"/>
    </font>
    <font>
      <sz val="12"/>
      <color rgb="FF33CCFF"/>
      <name val="Calibri"/>
      <family val="2"/>
      <scheme val="minor"/>
    </font>
    <font>
      <sz val="12"/>
      <color rgb="FF33CCFF"/>
      <name val="Times New Roman"/>
      <family val="1"/>
    </font>
    <font>
      <b/>
      <sz val="15"/>
      <color rgb="FF0000FF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DB4DD4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25" fillId="0" borderId="0"/>
    <xf numFmtId="0" fontId="2" fillId="0" borderId="0" applyProtection="0"/>
    <xf numFmtId="0" fontId="26" fillId="0" borderId="0"/>
    <xf numFmtId="0" fontId="8" fillId="16" borderId="9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0" borderId="0"/>
    <xf numFmtId="0" fontId="25" fillId="0" borderId="0"/>
    <xf numFmtId="0" fontId="39" fillId="0" borderId="0"/>
    <xf numFmtId="0" fontId="25" fillId="0" borderId="0"/>
    <xf numFmtId="0" fontId="40" fillId="0" borderId="0"/>
    <xf numFmtId="0" fontId="1" fillId="0" borderId="0"/>
    <xf numFmtId="0" fontId="25" fillId="0" borderId="0"/>
    <xf numFmtId="0" fontId="41" fillId="0" borderId="0"/>
    <xf numFmtId="0" fontId="25" fillId="0" borderId="0"/>
    <xf numFmtId="0" fontId="25" fillId="0" borderId="0"/>
    <xf numFmtId="0" fontId="40" fillId="0" borderId="0"/>
    <xf numFmtId="0" fontId="55" fillId="21" borderId="1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22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3" applyFont="1" applyFill="1"/>
    <xf numFmtId="14" fontId="10" fillId="0" borderId="0" xfId="3" applyNumberFormat="1" applyFont="1" applyFill="1" applyBorder="1" applyAlignment="1">
      <alignment horizontal="left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/>
    </xf>
    <xf numFmtId="0" fontId="13" fillId="4" borderId="1" xfId="3" applyFont="1" applyFill="1" applyBorder="1" applyAlignment="1">
      <alignment horizontal="center" vertical="center" wrapText="1"/>
    </xf>
    <xf numFmtId="164" fontId="13" fillId="4" borderId="4" xfId="3" applyNumberFormat="1" applyFont="1" applyFill="1" applyBorder="1" applyAlignment="1">
      <alignment horizontal="center" vertical="center" wrapText="1"/>
    </xf>
    <xf numFmtId="14" fontId="14" fillId="5" borderId="5" xfId="3" applyNumberFormat="1" applyFont="1" applyFill="1" applyBorder="1" applyAlignment="1">
      <alignment horizontal="center" vertical="center"/>
    </xf>
    <xf numFmtId="0" fontId="13" fillId="5" borderId="5" xfId="3" applyFont="1" applyFill="1" applyBorder="1" applyAlignment="1">
      <alignment horizontal="center" vertical="center" wrapText="1"/>
    </xf>
    <xf numFmtId="0" fontId="10" fillId="5" borderId="0" xfId="3" applyFont="1" applyFill="1" applyBorder="1" applyAlignment="1">
      <alignment vertical="center"/>
    </xf>
    <xf numFmtId="14" fontId="15" fillId="5" borderId="5" xfId="3" applyNumberFormat="1" applyFont="1" applyFill="1" applyBorder="1" applyAlignment="1">
      <alignment horizontal="center" vertical="center"/>
    </xf>
    <xf numFmtId="0" fontId="16" fillId="5" borderId="5" xfId="3" applyFont="1" applyFill="1" applyBorder="1" applyAlignment="1">
      <alignment horizontal="center" vertical="center" wrapText="1"/>
    </xf>
    <xf numFmtId="0" fontId="16" fillId="5" borderId="0" xfId="3" applyFont="1" applyFill="1" applyBorder="1" applyAlignment="1">
      <alignment vertical="center"/>
    </xf>
    <xf numFmtId="14" fontId="15" fillId="5" borderId="6" xfId="3" quotePrefix="1" applyNumberFormat="1" applyFont="1" applyFill="1" applyBorder="1" applyAlignment="1">
      <alignment horizontal="center" vertical="center"/>
    </xf>
    <xf numFmtId="0" fontId="16" fillId="5" borderId="6" xfId="3" applyFont="1" applyFill="1" applyBorder="1" applyAlignment="1">
      <alignment horizontal="center" vertical="center" wrapText="1"/>
    </xf>
    <xf numFmtId="0" fontId="17" fillId="5" borderId="5" xfId="3" applyFont="1" applyFill="1" applyBorder="1" applyAlignment="1">
      <alignment horizontal="center" vertical="center" wrapText="1"/>
    </xf>
    <xf numFmtId="0" fontId="10" fillId="5" borderId="5" xfId="3" applyFont="1" applyFill="1" applyBorder="1" applyAlignment="1">
      <alignment horizontal="center" vertical="center" wrapText="1"/>
    </xf>
    <xf numFmtId="0" fontId="18" fillId="5" borderId="6" xfId="3" applyFont="1" applyFill="1" applyBorder="1" applyAlignment="1">
      <alignment horizontal="center" vertical="center" wrapText="1"/>
    </xf>
    <xf numFmtId="0" fontId="13" fillId="5" borderId="8" xfId="3" applyFont="1" applyFill="1" applyBorder="1" applyAlignment="1">
      <alignment horizontal="center" vertical="center" wrapText="1"/>
    </xf>
    <xf numFmtId="0" fontId="10" fillId="5" borderId="0" xfId="3" applyFont="1" applyFill="1" applyBorder="1" applyAlignment="1"/>
    <xf numFmtId="14" fontId="15" fillId="5" borderId="5" xfId="3" applyNumberFormat="1" applyFont="1" applyFill="1" applyBorder="1" applyAlignment="1">
      <alignment horizontal="center"/>
    </xf>
    <xf numFmtId="14" fontId="15" fillId="5" borderId="6" xfId="3" quotePrefix="1" applyNumberFormat="1" applyFont="1" applyFill="1" applyBorder="1" applyAlignment="1">
      <alignment horizontal="center"/>
    </xf>
    <xf numFmtId="0" fontId="14" fillId="5" borderId="6" xfId="3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6" fillId="5" borderId="0" xfId="3" applyFont="1" applyFill="1" applyBorder="1" applyAlignment="1"/>
    <xf numFmtId="0" fontId="10" fillId="0" borderId="0" xfId="3" applyFont="1" applyFill="1" applyAlignment="1">
      <alignment horizontal="center" wrapText="1"/>
    </xf>
    <xf numFmtId="14" fontId="10" fillId="0" borderId="0" xfId="3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3" fillId="3" borderId="1" xfId="3" applyFont="1" applyFill="1" applyBorder="1" applyAlignment="1">
      <alignment horizontal="center" vertical="center" wrapText="1"/>
    </xf>
    <xf numFmtId="164" fontId="13" fillId="3" borderId="4" xfId="3" applyNumberFormat="1" applyFont="1" applyFill="1" applyBorder="1" applyAlignment="1">
      <alignment horizontal="center" vertical="center" wrapText="1"/>
    </xf>
    <xf numFmtId="0" fontId="13" fillId="17" borderId="1" xfId="3" applyFont="1" applyFill="1" applyBorder="1" applyAlignment="1">
      <alignment horizontal="center" vertical="center" wrapText="1"/>
    </xf>
    <xf numFmtId="164" fontId="13" fillId="17" borderId="4" xfId="3" applyNumberFormat="1" applyFont="1" applyFill="1" applyBorder="1" applyAlignment="1">
      <alignment horizontal="center" vertical="center" wrapText="1"/>
    </xf>
    <xf numFmtId="0" fontId="13" fillId="18" borderId="1" xfId="3" applyFont="1" applyFill="1" applyBorder="1" applyAlignment="1">
      <alignment horizontal="center" vertical="center" wrapText="1"/>
    </xf>
    <xf numFmtId="164" fontId="13" fillId="18" borderId="4" xfId="3" applyNumberFormat="1" applyFont="1" applyFill="1" applyBorder="1" applyAlignment="1">
      <alignment horizontal="center" vertical="center" wrapText="1"/>
    </xf>
    <xf numFmtId="0" fontId="13" fillId="19" borderId="1" xfId="3" applyFont="1" applyFill="1" applyBorder="1" applyAlignment="1">
      <alignment horizontal="center" vertical="center" wrapText="1"/>
    </xf>
    <xf numFmtId="164" fontId="13" fillId="19" borderId="4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wrapText="1"/>
    </xf>
    <xf numFmtId="0" fontId="11" fillId="2" borderId="0" xfId="3" applyFont="1" applyFill="1" applyAlignment="1">
      <alignment horizontal="center"/>
    </xf>
    <xf numFmtId="0" fontId="27" fillId="5" borderId="8" xfId="0" applyFont="1" applyFill="1" applyBorder="1" applyAlignment="1">
      <alignment horizontal="center" vertical="center" wrapText="1"/>
    </xf>
    <xf numFmtId="0" fontId="28" fillId="5" borderId="5" xfId="3" applyFont="1" applyFill="1" applyBorder="1" applyAlignment="1">
      <alignment horizontal="center" vertical="center" wrapText="1"/>
    </xf>
    <xf numFmtId="0" fontId="29" fillId="5" borderId="5" xfId="3" applyFont="1" applyFill="1" applyBorder="1" applyAlignment="1">
      <alignment horizontal="center" vertical="center" wrapText="1"/>
    </xf>
    <xf numFmtId="0" fontId="30" fillId="5" borderId="5" xfId="3" applyFont="1" applyFill="1" applyBorder="1" applyAlignment="1">
      <alignment horizontal="center" vertical="center" wrapText="1"/>
    </xf>
    <xf numFmtId="0" fontId="31" fillId="5" borderId="6" xfId="3" applyFont="1" applyFill="1" applyBorder="1" applyAlignment="1">
      <alignment horizontal="center" vertical="center" wrapText="1"/>
    </xf>
    <xf numFmtId="0" fontId="20" fillId="5" borderId="0" xfId="3" applyFont="1" applyFill="1" applyAlignment="1"/>
    <xf numFmtId="14" fontId="21" fillId="5" borderId="5" xfId="3" applyNumberFormat="1" applyFont="1" applyFill="1" applyBorder="1" applyAlignment="1">
      <alignment horizontal="center" wrapText="1"/>
    </xf>
    <xf numFmtId="0" fontId="22" fillId="5" borderId="0" xfId="3" applyFont="1" applyFill="1" applyAlignment="1"/>
    <xf numFmtId="0" fontId="0" fillId="5" borderId="0" xfId="0" applyFill="1"/>
    <xf numFmtId="0" fontId="0" fillId="5" borderId="0" xfId="0" applyFill="1" applyAlignment="1">
      <alignment horizontal="center"/>
    </xf>
    <xf numFmtId="0" fontId="32" fillId="0" borderId="0" xfId="0" applyFont="1"/>
    <xf numFmtId="0" fontId="33" fillId="5" borderId="1" xfId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/>
    </xf>
    <xf numFmtId="0" fontId="36" fillId="5" borderId="6" xfId="3" applyFont="1" applyFill="1" applyBorder="1" applyAlignment="1">
      <alignment horizontal="center" vertical="center" wrapText="1"/>
    </xf>
    <xf numFmtId="0" fontId="13" fillId="5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43" fillId="5" borderId="6" xfId="3" applyFont="1" applyFill="1" applyBorder="1" applyAlignment="1">
      <alignment horizontal="center" vertical="center" wrapText="1"/>
    </xf>
    <xf numFmtId="0" fontId="44" fillId="5" borderId="6" xfId="3" applyFont="1" applyFill="1" applyBorder="1" applyAlignment="1">
      <alignment horizontal="center" vertical="center" wrapText="1"/>
    </xf>
    <xf numFmtId="0" fontId="47" fillId="5" borderId="5" xfId="3" applyFont="1" applyFill="1" applyBorder="1" applyAlignment="1">
      <alignment horizontal="center" vertical="center" wrapText="1"/>
    </xf>
    <xf numFmtId="0" fontId="43" fillId="5" borderId="5" xfId="3" applyFont="1" applyFill="1" applyBorder="1" applyAlignment="1">
      <alignment horizontal="center" vertical="center" wrapText="1"/>
    </xf>
    <xf numFmtId="0" fontId="44" fillId="5" borderId="5" xfId="3" applyFont="1" applyFill="1" applyBorder="1" applyAlignment="1">
      <alignment horizontal="center" vertical="center" wrapText="1"/>
    </xf>
    <xf numFmtId="0" fontId="45" fillId="5" borderId="5" xfId="3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" fillId="0" borderId="0" xfId="0" applyFont="1"/>
    <xf numFmtId="0" fontId="32" fillId="0" borderId="0" xfId="0" applyFont="1" applyAlignment="1">
      <alignment horizontal="center"/>
    </xf>
    <xf numFmtId="0" fontId="50" fillId="5" borderId="6" xfId="3" applyFont="1" applyFill="1" applyBorder="1" applyAlignment="1">
      <alignment horizontal="center" vertical="center" wrapText="1"/>
    </xf>
    <xf numFmtId="0" fontId="52" fillId="2" borderId="6" xfId="0" applyFont="1" applyFill="1" applyBorder="1" applyAlignment="1">
      <alignment horizontal="center" vertical="center" wrapText="1"/>
    </xf>
    <xf numFmtId="0" fontId="52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18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1" fontId="4" fillId="18" borderId="1" xfId="1" applyNumberFormat="1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4" fillId="0" borderId="1" xfId="1" applyFont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4" fillId="5" borderId="5" xfId="3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56" fillId="2" borderId="1" xfId="33" applyFont="1" applyFill="1" applyBorder="1" applyAlignment="1">
      <alignment horizontal="left" vertical="top" wrapText="1"/>
    </xf>
    <xf numFmtId="0" fontId="0" fillId="22" borderId="0" xfId="0" applyFill="1"/>
    <xf numFmtId="0" fontId="0" fillId="22" borderId="0" xfId="0" applyFill="1" applyAlignment="1">
      <alignment horizontal="center"/>
    </xf>
    <xf numFmtId="0" fontId="32" fillId="22" borderId="0" xfId="0" applyFont="1" applyFill="1"/>
    <xf numFmtId="0" fontId="3" fillId="22" borderId="0" xfId="0" applyFont="1" applyFill="1"/>
    <xf numFmtId="0" fontId="5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8" fillId="0" borderId="0" xfId="0" applyFont="1"/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58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5" borderId="1" xfId="0" applyFont="1" applyFill="1" applyBorder="1" applyAlignment="1">
      <alignment horizontal="left" vertical="center" wrapText="1"/>
    </xf>
    <xf numFmtId="0" fontId="59" fillId="18" borderId="1" xfId="2" applyFont="1" applyFill="1" applyBorder="1" applyAlignment="1">
      <alignment horizontal="center" vertical="center"/>
    </xf>
    <xf numFmtId="0" fontId="59" fillId="5" borderId="1" xfId="2" applyFont="1" applyFill="1" applyBorder="1" applyAlignment="1">
      <alignment horizontal="center" vertical="center"/>
    </xf>
    <xf numFmtId="0" fontId="59" fillId="5" borderId="1" xfId="1" applyFont="1" applyFill="1" applyBorder="1" applyAlignment="1">
      <alignment horizontal="center" vertical="center"/>
    </xf>
    <xf numFmtId="0" fontId="59" fillId="0" borderId="1" xfId="2" applyFont="1" applyBorder="1" applyAlignment="1">
      <alignment vertical="center" wrapText="1"/>
    </xf>
    <xf numFmtId="0" fontId="59" fillId="0" borderId="1" xfId="2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wrapText="1"/>
    </xf>
    <xf numFmtId="0" fontId="60" fillId="0" borderId="0" xfId="0" applyFont="1"/>
    <xf numFmtId="0" fontId="61" fillId="2" borderId="0" xfId="0" applyFont="1" applyFill="1" applyAlignment="1">
      <alignment horizontal="center"/>
    </xf>
    <xf numFmtId="0" fontId="60" fillId="0" borderId="0" xfId="0" applyFont="1" applyAlignment="1">
      <alignment horizontal="center"/>
    </xf>
    <xf numFmtId="0" fontId="58" fillId="18" borderId="0" xfId="0" applyFont="1" applyFill="1"/>
    <xf numFmtId="1" fontId="59" fillId="18" borderId="1" xfId="1" applyNumberFormat="1" applyFont="1" applyFill="1" applyBorder="1" applyAlignment="1">
      <alignment horizontal="center" vertical="center"/>
    </xf>
    <xf numFmtId="1" fontId="59" fillId="5" borderId="1" xfId="1" applyNumberFormat="1" applyFont="1" applyFill="1" applyBorder="1" applyAlignment="1">
      <alignment horizontal="center" vertical="center" wrapText="1"/>
    </xf>
    <xf numFmtId="0" fontId="59" fillId="5" borderId="1" xfId="1" applyFont="1" applyFill="1" applyBorder="1" applyAlignment="1">
      <alignment horizontal="center" vertical="center" wrapText="1"/>
    </xf>
    <xf numFmtId="0" fontId="62" fillId="0" borderId="1" xfId="1" applyFont="1" applyBorder="1" applyAlignment="1">
      <alignment horizontal="left" vertical="center" wrapText="1"/>
    </xf>
    <xf numFmtId="0" fontId="59" fillId="0" borderId="1" xfId="1" applyFont="1" applyBorder="1" applyAlignment="1">
      <alignment horizontal="center" vertical="center" wrapText="1"/>
    </xf>
    <xf numFmtId="0" fontId="59" fillId="18" borderId="1" xfId="1" applyFont="1" applyFill="1" applyBorder="1" applyAlignment="1">
      <alignment horizontal="center" vertical="center"/>
    </xf>
    <xf numFmtId="0" fontId="59" fillId="2" borderId="1" xfId="1" applyFont="1" applyFill="1" applyBorder="1" applyAlignment="1">
      <alignment horizontal="center" vertical="center"/>
    </xf>
    <xf numFmtId="0" fontId="59" fillId="0" borderId="1" xfId="1" applyFont="1" applyBorder="1" applyAlignment="1">
      <alignment vertical="center"/>
    </xf>
    <xf numFmtId="0" fontId="59" fillId="0" borderId="1" xfId="1" applyFont="1" applyBorder="1" applyAlignment="1">
      <alignment horizontal="center" vertical="center"/>
    </xf>
    <xf numFmtId="0" fontId="60" fillId="2" borderId="1" xfId="0" applyFont="1" applyFill="1" applyBorder="1" applyAlignment="1">
      <alignment horizontal="center"/>
    </xf>
    <xf numFmtId="0" fontId="63" fillId="2" borderId="11" xfId="0" applyFont="1" applyFill="1" applyBorder="1" applyAlignment="1">
      <alignment vertical="center" wrapText="1"/>
    </xf>
    <xf numFmtId="0" fontId="59" fillId="20" borderId="1" xfId="1" applyFont="1" applyFill="1" applyBorder="1" applyAlignment="1">
      <alignment horizontal="center" vertical="center"/>
    </xf>
    <xf numFmtId="0" fontId="58" fillId="2" borderId="0" xfId="0" applyFont="1" applyFill="1"/>
    <xf numFmtId="0" fontId="60" fillId="2" borderId="0" xfId="0" applyFont="1" applyFill="1" applyAlignment="1">
      <alignment horizontal="center"/>
    </xf>
    <xf numFmtId="0" fontId="58" fillId="0" borderId="0" xfId="0" applyFont="1" applyAlignment="1">
      <alignment wrapText="1"/>
    </xf>
    <xf numFmtId="0" fontId="59" fillId="0" borderId="1" xfId="1" applyFont="1" applyBorder="1" applyAlignment="1">
      <alignment vertical="center" wrapText="1"/>
    </xf>
    <xf numFmtId="0" fontId="64" fillId="2" borderId="0" xfId="0" applyFont="1" applyFill="1" applyAlignment="1">
      <alignment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32" fillId="5" borderId="0" xfId="0" applyFont="1" applyFill="1"/>
    <xf numFmtId="0" fontId="32" fillId="5" borderId="0" xfId="0" applyFont="1" applyFill="1" applyAlignment="1">
      <alignment horizontal="center"/>
    </xf>
    <xf numFmtId="0" fontId="4" fillId="0" borderId="14" xfId="1" applyFont="1" applyBorder="1" applyAlignment="1">
      <alignment vertical="center" wrapText="1"/>
    </xf>
    <xf numFmtId="0" fontId="66" fillId="0" borderId="0" xfId="0" applyFont="1"/>
    <xf numFmtId="0" fontId="68" fillId="5" borderId="6" xfId="3" applyFont="1" applyFill="1" applyBorder="1" applyAlignment="1">
      <alignment horizontal="center" vertical="center" wrapText="1"/>
    </xf>
    <xf numFmtId="0" fontId="9" fillId="0" borderId="0" xfId="35" applyFont="1" applyFill="1" applyBorder="1" applyAlignment="1">
      <alignment horizontal="center" wrapText="1"/>
    </xf>
    <xf numFmtId="0" fontId="71" fillId="0" borderId="0" xfId="35" applyFont="1" applyFill="1"/>
    <xf numFmtId="0" fontId="72" fillId="2" borderId="0" xfId="35" applyFont="1" applyFill="1" applyAlignment="1">
      <alignment horizontal="center" vertical="center"/>
    </xf>
    <xf numFmtId="0" fontId="10" fillId="0" borderId="0" xfId="35" applyFont="1" applyFill="1" applyAlignment="1">
      <alignment horizontal="center" vertical="center"/>
    </xf>
    <xf numFmtId="14" fontId="10" fillId="0" borderId="0" xfId="35" applyNumberFormat="1" applyFont="1" applyFill="1" applyBorder="1" applyAlignment="1">
      <alignment horizontal="left"/>
    </xf>
    <xf numFmtId="0" fontId="10" fillId="0" borderId="0" xfId="35" applyFont="1" applyFill="1" applyAlignment="1">
      <alignment horizontal="center"/>
    </xf>
    <xf numFmtId="0" fontId="10" fillId="0" borderId="0" xfId="35" applyFont="1" applyFill="1"/>
    <xf numFmtId="0" fontId="73" fillId="23" borderId="1" xfId="35" applyFont="1" applyFill="1" applyBorder="1" applyAlignment="1">
      <alignment horizontal="center" vertical="center"/>
    </xf>
    <xf numFmtId="14" fontId="73" fillId="23" borderId="1" xfId="35" applyNumberFormat="1" applyFont="1" applyFill="1" applyBorder="1" applyAlignment="1">
      <alignment horizontal="center" vertical="center" wrapText="1"/>
    </xf>
    <xf numFmtId="0" fontId="73" fillId="23" borderId="1" xfId="35" applyFont="1" applyFill="1" applyBorder="1" applyAlignment="1">
      <alignment horizontal="center" vertical="center" wrapText="1"/>
    </xf>
    <xf numFmtId="0" fontId="73" fillId="0" borderId="0" xfId="35" applyFont="1" applyFill="1" applyAlignment="1">
      <alignment vertical="center"/>
    </xf>
    <xf numFmtId="0" fontId="10" fillId="5" borderId="2" xfId="35" applyFont="1" applyFill="1" applyBorder="1" applyAlignment="1">
      <alignment horizontal="center" vertical="center"/>
    </xf>
    <xf numFmtId="14" fontId="10" fillId="5" borderId="2" xfId="35" applyNumberFormat="1" applyFont="1" applyFill="1" applyBorder="1" applyAlignment="1">
      <alignment horizontal="center" vertical="center"/>
    </xf>
    <xf numFmtId="0" fontId="13" fillId="5" borderId="2" xfId="35" applyFont="1" applyFill="1" applyBorder="1" applyAlignment="1">
      <alignment horizontal="center" vertical="center" wrapText="1"/>
    </xf>
    <xf numFmtId="0" fontId="10" fillId="5" borderId="0" xfId="35" applyFont="1" applyFill="1" applyBorder="1" applyAlignment="1">
      <alignment vertical="center"/>
    </xf>
    <xf numFmtId="0" fontId="10" fillId="5" borderId="15" xfId="35" applyFont="1" applyFill="1" applyBorder="1" applyAlignment="1">
      <alignment horizontal="center" vertical="center"/>
    </xf>
    <xf numFmtId="0" fontId="13" fillId="5" borderId="15" xfId="35" applyNumberFormat="1" applyFont="1" applyFill="1" applyBorder="1" applyAlignment="1">
      <alignment horizontal="center" vertical="center"/>
    </xf>
    <xf numFmtId="0" fontId="16" fillId="5" borderId="15" xfId="35" applyFont="1" applyFill="1" applyBorder="1" applyAlignment="1">
      <alignment horizontal="center" vertical="center" wrapText="1"/>
    </xf>
    <xf numFmtId="0" fontId="16" fillId="5" borderId="0" xfId="35" applyFont="1" applyFill="1" applyBorder="1" applyAlignment="1">
      <alignment vertical="center"/>
    </xf>
    <xf numFmtId="0" fontId="10" fillId="5" borderId="16" xfId="35" applyFont="1" applyFill="1" applyBorder="1" applyAlignment="1">
      <alignment horizontal="center" vertical="center"/>
    </xf>
    <xf numFmtId="14" fontId="10" fillId="5" borderId="16" xfId="35" quotePrefix="1" applyNumberFormat="1" applyFont="1" applyFill="1" applyBorder="1" applyAlignment="1">
      <alignment horizontal="center" vertical="center"/>
    </xf>
    <xf numFmtId="0" fontId="10" fillId="5" borderId="16" xfId="35" applyFont="1" applyFill="1" applyBorder="1" applyAlignment="1">
      <alignment horizontal="center" vertical="center" wrapText="1"/>
    </xf>
    <xf numFmtId="0" fontId="13" fillId="0" borderId="2" xfId="35" applyFont="1" applyFill="1" applyBorder="1" applyAlignment="1">
      <alignment horizontal="center" vertical="center" wrapText="1"/>
    </xf>
    <xf numFmtId="0" fontId="16" fillId="0" borderId="15" xfId="35" applyFont="1" applyFill="1" applyBorder="1" applyAlignment="1">
      <alignment horizontal="center" vertical="center" wrapText="1"/>
    </xf>
    <xf numFmtId="0" fontId="10" fillId="0" borderId="16" xfId="35" applyFont="1" applyFill="1" applyBorder="1" applyAlignment="1">
      <alignment horizontal="center" vertical="center" wrapText="1"/>
    </xf>
    <xf numFmtId="0" fontId="10" fillId="5" borderId="15" xfId="35" applyFont="1" applyFill="1" applyBorder="1" applyAlignment="1">
      <alignment vertical="center"/>
    </xf>
    <xf numFmtId="14" fontId="10" fillId="5" borderId="15" xfId="35" applyNumberFormat="1" applyFont="1" applyFill="1" applyBorder="1" applyAlignment="1">
      <alignment horizontal="center" vertical="center"/>
    </xf>
    <xf numFmtId="0" fontId="10" fillId="5" borderId="16" xfId="35" applyFont="1" applyFill="1" applyBorder="1" applyAlignment="1">
      <alignment vertical="center"/>
    </xf>
    <xf numFmtId="0" fontId="13" fillId="5" borderId="15" xfId="35" applyFont="1" applyFill="1" applyBorder="1" applyAlignment="1">
      <alignment horizontal="center" vertical="center" wrapText="1"/>
    </xf>
    <xf numFmtId="14" fontId="10" fillId="0" borderId="0" xfId="35" applyNumberFormat="1" applyFont="1" applyFill="1" applyAlignment="1">
      <alignment horizontal="center"/>
    </xf>
    <xf numFmtId="0" fontId="74" fillId="5" borderId="15" xfId="35" applyFont="1" applyFill="1" applyBorder="1" applyAlignment="1">
      <alignment horizontal="center" vertical="center" wrapText="1"/>
    </xf>
    <xf numFmtId="0" fontId="76" fillId="0" borderId="0" xfId="3" applyFont="1" applyFill="1"/>
    <xf numFmtId="0" fontId="77" fillId="5" borderId="0" xfId="3" applyFont="1" applyFill="1" applyBorder="1" applyAlignment="1">
      <alignment vertical="center"/>
    </xf>
    <xf numFmtId="0" fontId="78" fillId="0" borderId="0" xfId="0" applyFont="1" applyAlignment="1">
      <alignment vertical="center"/>
    </xf>
    <xf numFmtId="0" fontId="79" fillId="5" borderId="0" xfId="3" applyFont="1" applyFill="1" applyBorder="1" applyAlignment="1">
      <alignment vertical="center"/>
    </xf>
    <xf numFmtId="0" fontId="13" fillId="5" borderId="17" xfId="3" applyFont="1" applyFill="1" applyBorder="1" applyAlignment="1">
      <alignment horizontal="left" vertical="center" wrapText="1"/>
    </xf>
    <xf numFmtId="0" fontId="13" fillId="5" borderId="21" xfId="3" applyFont="1" applyFill="1" applyBorder="1" applyAlignment="1">
      <alignment horizontal="left" vertical="center" wrapText="1"/>
    </xf>
    <xf numFmtId="0" fontId="13" fillId="5" borderId="19" xfId="3" applyFont="1" applyFill="1" applyBorder="1" applyAlignment="1">
      <alignment vertical="center" wrapText="1"/>
    </xf>
    <xf numFmtId="0" fontId="13" fillId="5" borderId="22" xfId="3" applyFont="1" applyFill="1" applyBorder="1" applyAlignment="1">
      <alignment horizontal="left" vertical="center" wrapText="1"/>
    </xf>
    <xf numFmtId="0" fontId="13" fillId="5" borderId="23" xfId="3" applyFont="1" applyFill="1" applyBorder="1" applyAlignment="1">
      <alignment horizontal="left" vertical="center" wrapText="1"/>
    </xf>
    <xf numFmtId="0" fontId="13" fillId="5" borderId="24" xfId="3" applyFont="1" applyFill="1" applyBorder="1" applyAlignment="1">
      <alignment vertical="center" wrapText="1"/>
    </xf>
    <xf numFmtId="0" fontId="13" fillId="5" borderId="22" xfId="3" applyFont="1" applyFill="1" applyBorder="1" applyAlignment="1">
      <alignment vertical="center" wrapText="1"/>
    </xf>
    <xf numFmtId="0" fontId="13" fillId="5" borderId="23" xfId="3" applyFont="1" applyFill="1" applyBorder="1" applyAlignment="1">
      <alignment vertical="center" wrapText="1"/>
    </xf>
    <xf numFmtId="0" fontId="13" fillId="5" borderId="25" xfId="3" applyFont="1" applyFill="1" applyBorder="1" applyAlignment="1">
      <alignment vertical="center" wrapText="1"/>
    </xf>
    <xf numFmtId="0" fontId="42" fillId="5" borderId="17" xfId="3" applyFont="1" applyFill="1" applyBorder="1" applyAlignment="1">
      <alignment horizontal="left" vertical="center" wrapText="1"/>
    </xf>
    <xf numFmtId="0" fontId="42" fillId="5" borderId="22" xfId="3" applyFont="1" applyFill="1" applyBorder="1" applyAlignment="1">
      <alignment vertical="center" wrapText="1"/>
    </xf>
    <xf numFmtId="0" fontId="34" fillId="2" borderId="12" xfId="0" applyFont="1" applyFill="1" applyBorder="1" applyAlignment="1">
      <alignment horizont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3" fillId="4" borderId="17" xfId="3" applyFont="1" applyFill="1" applyBorder="1" applyAlignment="1">
      <alignment horizontal="center" vertical="center" wrapText="1"/>
    </xf>
    <xf numFmtId="0" fontId="13" fillId="4" borderId="18" xfId="3" applyFont="1" applyFill="1" applyBorder="1" applyAlignment="1">
      <alignment horizontal="center" vertical="center" wrapText="1"/>
    </xf>
    <xf numFmtId="0" fontId="13" fillId="4" borderId="19" xfId="3" applyFont="1" applyFill="1" applyBorder="1" applyAlignment="1">
      <alignment horizontal="center" vertical="center" wrapText="1"/>
    </xf>
    <xf numFmtId="0" fontId="13" fillId="4" borderId="20" xfId="3" applyFont="1" applyFill="1" applyBorder="1" applyAlignment="1">
      <alignment horizontal="center" vertical="center" wrapText="1"/>
    </xf>
    <xf numFmtId="14" fontId="15" fillId="5" borderId="2" xfId="3" applyNumberFormat="1" applyFont="1" applyFill="1" applyBorder="1" applyAlignment="1">
      <alignment horizontal="center" vertical="center"/>
    </xf>
    <xf numFmtId="14" fontId="15" fillId="5" borderId="15" xfId="3" applyNumberFormat="1" applyFont="1" applyFill="1" applyBorder="1" applyAlignment="1">
      <alignment horizontal="center" vertical="center"/>
    </xf>
    <xf numFmtId="14" fontId="15" fillId="5" borderId="16" xfId="3" applyNumberFormat="1" applyFont="1" applyFill="1" applyBorder="1" applyAlignment="1">
      <alignment horizontal="center" vertical="center"/>
    </xf>
    <xf numFmtId="0" fontId="69" fillId="2" borderId="0" xfId="3" applyFont="1" applyFill="1" applyAlignment="1">
      <alignment horizontal="center"/>
    </xf>
    <xf numFmtId="0" fontId="80" fillId="4" borderId="17" xfId="3" applyFont="1" applyFill="1" applyBorder="1" applyAlignment="1">
      <alignment horizontal="center" vertical="center" wrapText="1"/>
    </xf>
    <xf numFmtId="0" fontId="80" fillId="4" borderId="18" xfId="3" applyFont="1" applyFill="1" applyBorder="1" applyAlignment="1">
      <alignment horizontal="center" vertical="center" wrapText="1"/>
    </xf>
    <xf numFmtId="0" fontId="80" fillId="4" borderId="19" xfId="3" applyFont="1" applyFill="1" applyBorder="1" applyAlignment="1">
      <alignment horizontal="center" vertical="center" wrapText="1"/>
    </xf>
    <xf numFmtId="0" fontId="80" fillId="4" borderId="20" xfId="3" applyFont="1" applyFill="1" applyBorder="1" applyAlignment="1">
      <alignment horizontal="center" vertical="center" wrapText="1"/>
    </xf>
    <xf numFmtId="14" fontId="12" fillId="4" borderId="1" xfId="3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0" borderId="0" xfId="3" applyFont="1" applyFill="1" applyAlignment="1">
      <alignment horizontal="center" wrapText="1"/>
    </xf>
    <xf numFmtId="0" fontId="51" fillId="0" borderId="0" xfId="3" applyFont="1" applyFill="1" applyAlignment="1">
      <alignment horizontal="center"/>
    </xf>
    <xf numFmtId="14" fontId="51" fillId="0" borderId="0" xfId="3" applyNumberFormat="1" applyFont="1" applyFill="1" applyBorder="1" applyAlignment="1">
      <alignment horizontal="center"/>
    </xf>
    <xf numFmtId="14" fontId="12" fillId="4" borderId="2" xfId="3" applyNumberFormat="1" applyFont="1" applyFill="1" applyBorder="1" applyAlignment="1">
      <alignment horizontal="center" vertical="center" wrapText="1"/>
    </xf>
    <xf numFmtId="14" fontId="12" fillId="4" borderId="3" xfId="3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0" fontId="13" fillId="5" borderId="8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center" vertical="center" wrapText="1"/>
    </xf>
    <xf numFmtId="0" fontId="13" fillId="5" borderId="7" xfId="3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3" fillId="0" borderId="2" xfId="35" applyFont="1" applyFill="1" applyBorder="1" applyAlignment="1">
      <alignment horizontal="center" vertical="center" wrapText="1"/>
    </xf>
    <xf numFmtId="0" fontId="13" fillId="0" borderId="15" xfId="35" applyFont="1" applyFill="1" applyBorder="1" applyAlignment="1">
      <alignment horizontal="center" vertical="center" wrapText="1"/>
    </xf>
    <xf numFmtId="0" fontId="13" fillId="0" borderId="16" xfId="35" applyFont="1" applyFill="1" applyBorder="1" applyAlignment="1">
      <alignment horizontal="center" vertical="center" wrapText="1"/>
    </xf>
    <xf numFmtId="0" fontId="10" fillId="5" borderId="15" xfId="35" applyFont="1" applyFill="1" applyBorder="1" applyAlignment="1">
      <alignment horizontal="center" vertical="center"/>
    </xf>
    <xf numFmtId="0" fontId="10" fillId="5" borderId="16" xfId="35" applyFont="1" applyFill="1" applyBorder="1" applyAlignment="1">
      <alignment horizontal="center" vertical="center"/>
    </xf>
    <xf numFmtId="0" fontId="13" fillId="5" borderId="15" xfId="35" applyFont="1" applyFill="1" applyBorder="1" applyAlignment="1">
      <alignment horizontal="center" vertical="center" wrapText="1"/>
    </xf>
    <xf numFmtId="0" fontId="13" fillId="5" borderId="16" xfId="35" applyFont="1" applyFill="1" applyBorder="1" applyAlignment="1">
      <alignment horizontal="center" vertical="center" wrapText="1"/>
    </xf>
    <xf numFmtId="0" fontId="70" fillId="0" borderId="0" xfId="35" applyFont="1" applyFill="1" applyAlignment="1">
      <alignment horizontal="center"/>
    </xf>
    <xf numFmtId="14" fontId="70" fillId="0" borderId="0" xfId="35" applyNumberFormat="1" applyFont="1" applyFill="1" applyBorder="1" applyAlignment="1">
      <alignment horizontal="center" vertical="center"/>
    </xf>
    <xf numFmtId="0" fontId="13" fillId="5" borderId="2" xfId="35" applyFont="1" applyFill="1" applyBorder="1" applyAlignment="1">
      <alignment horizontal="center" vertical="center" wrapText="1"/>
    </xf>
    <xf numFmtId="0" fontId="13" fillId="18" borderId="21" xfId="3" applyFont="1" applyFill="1" applyBorder="1" applyAlignment="1">
      <alignment horizontal="left" vertical="center" wrapText="1"/>
    </xf>
  </cellXfs>
  <cellStyles count="3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 2" xfId="20"/>
    <cellStyle name="Hyperlink 3" xfId="21"/>
    <cellStyle name="Hyperlink 4" xfId="34"/>
    <cellStyle name="Input" xfId="33" builtinId="20"/>
    <cellStyle name="Normal" xfId="0" builtinId="0"/>
    <cellStyle name="Normal 12" xfId="22"/>
    <cellStyle name="Normal 16" xfId="23"/>
    <cellStyle name="Normal 2" xfId="3"/>
    <cellStyle name="Normal 2 2" xfId="16"/>
    <cellStyle name="Normal 2 2 2" xfId="24"/>
    <cellStyle name="Normal 2 3" xfId="25"/>
    <cellStyle name="Normal 2 4" xfId="26"/>
    <cellStyle name="Normal 3" xfId="17"/>
    <cellStyle name="Normal 3 2" xfId="1"/>
    <cellStyle name="Normal 3 2 2" xfId="2"/>
    <cellStyle name="Normal 4" xfId="27"/>
    <cellStyle name="Normal 4 2" xfId="28"/>
    <cellStyle name="Normal 42" xfId="18"/>
    <cellStyle name="Normal 5" xfId="29"/>
    <cellStyle name="Normal 5 2" xfId="35"/>
    <cellStyle name="Normal 6" xfId="30"/>
    <cellStyle name="Normal 7" xfId="31"/>
    <cellStyle name="Normal 8" xfId="32"/>
    <cellStyle name="Note 2" xfId="19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65"/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0000FF"/>
      <color rgb="FF33CCFF"/>
      <color rgb="FF9900FF"/>
      <color rgb="FFDB4DD4"/>
      <color rgb="FFCCFFCC"/>
      <color rgb="FFCCFF66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104774</xdr:rowOff>
    </xdr:from>
    <xdr:to>
      <xdr:col>1</xdr:col>
      <xdr:colOff>95249</xdr:colOff>
      <xdr:row>0</xdr:row>
      <xdr:rowOff>781049</xdr:rowOff>
    </xdr:to>
    <xdr:pic>
      <xdr:nvPicPr>
        <xdr:cNvPr id="2" name=":hu_0" descr="https://lh3.googleusercontent.com/a-/AOh14GiBU3XK01giTO5b8jLvEimohD8nkhh_wfxzVvQs=s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04774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workbookViewId="0">
      <selection activeCell="Y6" sqref="Y6"/>
    </sheetView>
  </sheetViews>
  <sheetFormatPr defaultRowHeight="15"/>
  <cols>
    <col min="1" max="1" width="10.5703125" customWidth="1"/>
    <col min="2" max="2" width="11" customWidth="1"/>
    <col min="3" max="3" width="6" customWidth="1"/>
    <col min="4" max="4" width="18.42578125" style="49" customWidth="1"/>
    <col min="5" max="6" width="4.5703125" style="49" customWidth="1"/>
    <col min="7" max="7" width="4.5703125" style="50" customWidth="1"/>
    <col min="8" max="8" width="11.7109375" style="50" customWidth="1"/>
    <col min="9" max="9" width="18.140625" style="51" customWidth="1"/>
    <col min="10" max="10" width="17.7109375" style="1" customWidth="1"/>
    <col min="11" max="11" width="18.7109375" style="1" customWidth="1"/>
    <col min="12" max="14" width="3.85546875" hidden="1" customWidth="1"/>
    <col min="15" max="18" width="3.85546875" style="51" hidden="1" customWidth="1"/>
    <col min="19" max="19" width="5.7109375" style="51" hidden="1" customWidth="1"/>
    <col min="20" max="22" width="3.85546875" style="51" hidden="1" customWidth="1"/>
    <col min="23" max="29" width="3.85546875" style="57" customWidth="1"/>
    <col min="30" max="30" width="9.140625" customWidth="1"/>
    <col min="34" max="34" width="28.140625" customWidth="1"/>
  </cols>
  <sheetData>
    <row r="1" spans="1:35" ht="66.75" customHeight="1" thickBot="1">
      <c r="B1" s="136" t="s">
        <v>134</v>
      </c>
      <c r="L1" s="29" t="s">
        <v>37</v>
      </c>
      <c r="M1" s="29" t="s">
        <v>38</v>
      </c>
      <c r="N1" s="29" t="s">
        <v>39</v>
      </c>
      <c r="O1" s="29" t="s">
        <v>60</v>
      </c>
      <c r="P1" s="29" t="s">
        <v>61</v>
      </c>
      <c r="Q1" s="29" t="s">
        <v>62</v>
      </c>
      <c r="R1" s="29" t="s">
        <v>65</v>
      </c>
      <c r="S1" s="29" t="s">
        <v>67</v>
      </c>
      <c r="T1" s="29" t="s">
        <v>68</v>
      </c>
      <c r="U1" s="29" t="s">
        <v>69</v>
      </c>
      <c r="V1" s="29" t="s">
        <v>70</v>
      </c>
      <c r="W1" s="56" t="s">
        <v>71</v>
      </c>
      <c r="X1" s="56" t="s">
        <v>72</v>
      </c>
      <c r="Y1" s="56" t="s">
        <v>165</v>
      </c>
      <c r="Z1" s="56" t="s">
        <v>166</v>
      </c>
      <c r="AA1" s="56" t="s">
        <v>167</v>
      </c>
      <c r="AB1" s="56" t="s">
        <v>168</v>
      </c>
      <c r="AC1" s="56" t="s">
        <v>169</v>
      </c>
      <c r="AD1" s="30" t="s">
        <v>40</v>
      </c>
      <c r="AE1" s="84" t="s">
        <v>41</v>
      </c>
      <c r="AF1" s="184" t="s">
        <v>85</v>
      </c>
      <c r="AG1" s="184"/>
      <c r="AH1" s="184"/>
    </row>
    <row r="2" spans="1:35" s="51" customFormat="1" ht="41.25" customHeight="1">
      <c r="A2" s="51" t="s">
        <v>127</v>
      </c>
      <c r="B2" s="72" t="s">
        <v>8</v>
      </c>
      <c r="C2" s="72">
        <v>703</v>
      </c>
      <c r="D2" s="90" t="s">
        <v>92</v>
      </c>
      <c r="E2" s="91">
        <v>1.5</v>
      </c>
      <c r="F2" s="91">
        <v>1.5</v>
      </c>
      <c r="G2" s="92">
        <v>3</v>
      </c>
      <c r="H2" s="75" t="s">
        <v>13</v>
      </c>
      <c r="I2" s="83" t="s">
        <v>128</v>
      </c>
      <c r="J2" s="135" t="s">
        <v>6</v>
      </c>
      <c r="K2" s="89" t="s">
        <v>137</v>
      </c>
      <c r="Y2" s="51">
        <v>6</v>
      </c>
      <c r="Z2" s="57">
        <v>3</v>
      </c>
      <c r="AA2" s="57"/>
      <c r="AB2" s="57"/>
      <c r="AC2" s="57"/>
    </row>
    <row r="3" spans="1:35" s="51" customFormat="1" ht="41.25" customHeight="1">
      <c r="B3" s="72" t="s">
        <v>97</v>
      </c>
      <c r="C3" s="72">
        <v>601</v>
      </c>
      <c r="D3" s="90" t="s">
        <v>98</v>
      </c>
      <c r="E3" s="91">
        <v>1.5</v>
      </c>
      <c r="F3" s="91">
        <v>1.5</v>
      </c>
      <c r="G3" s="92">
        <v>3</v>
      </c>
      <c r="H3" s="75" t="s">
        <v>13</v>
      </c>
      <c r="I3" s="83" t="s">
        <v>129</v>
      </c>
      <c r="J3" s="135" t="s">
        <v>6</v>
      </c>
      <c r="K3" s="89" t="s">
        <v>137</v>
      </c>
      <c r="Y3" s="51">
        <v>3</v>
      </c>
      <c r="Z3" s="57">
        <v>6</v>
      </c>
      <c r="AA3" s="57"/>
      <c r="AB3" s="57"/>
      <c r="AC3" s="57"/>
    </row>
    <row r="4" spans="1:35" s="51" customFormat="1" ht="41.25" customHeight="1">
      <c r="Z4" s="57"/>
      <c r="AA4" s="57"/>
      <c r="AB4" s="57"/>
      <c r="AC4" s="57"/>
    </row>
    <row r="5" spans="1:35" s="51" customFormat="1">
      <c r="A5" s="51" t="s">
        <v>117</v>
      </c>
      <c r="D5" s="133"/>
      <c r="E5" s="133"/>
      <c r="F5" s="133"/>
      <c r="G5" s="134"/>
      <c r="H5" s="134"/>
      <c r="J5" s="68"/>
      <c r="K5" s="68"/>
      <c r="L5" s="68"/>
      <c r="M5" s="68"/>
      <c r="Z5" s="57"/>
      <c r="AA5" s="57"/>
      <c r="AB5" s="57"/>
      <c r="AC5" s="57"/>
    </row>
    <row r="6" spans="1:35" s="51" customFormat="1" ht="41.25" customHeight="1">
      <c r="B6" s="72" t="s">
        <v>108</v>
      </c>
      <c r="C6" s="72" t="s">
        <v>109</v>
      </c>
      <c r="D6" s="90" t="s">
        <v>110</v>
      </c>
      <c r="E6" s="91">
        <v>2</v>
      </c>
      <c r="F6" s="91">
        <v>1</v>
      </c>
      <c r="G6" s="92">
        <f t="shared" ref="G6" si="0">E6+F6</f>
        <v>3</v>
      </c>
      <c r="H6" s="75" t="s">
        <v>120</v>
      </c>
      <c r="I6" s="83" t="s">
        <v>107</v>
      </c>
      <c r="J6" s="135" t="s">
        <v>111</v>
      </c>
      <c r="K6" s="88" t="s">
        <v>136</v>
      </c>
      <c r="Y6" s="51">
        <v>30</v>
      </c>
      <c r="Z6" s="57"/>
      <c r="AA6" s="57"/>
      <c r="AB6" s="57"/>
      <c r="AC6" s="57"/>
    </row>
    <row r="11" spans="1:35" s="93" customFormat="1" ht="25.5" customHeight="1">
      <c r="A11" s="93" t="s">
        <v>130</v>
      </c>
      <c r="G11" s="94"/>
      <c r="H11" s="94"/>
      <c r="I11" s="95"/>
      <c r="J11" s="94"/>
      <c r="K11" s="94"/>
      <c r="O11" s="95"/>
      <c r="P11" s="95"/>
      <c r="Q11" s="95"/>
      <c r="R11" s="95"/>
      <c r="S11" s="95"/>
      <c r="T11" s="95"/>
      <c r="U11" s="95"/>
      <c r="V11" s="95"/>
      <c r="W11" s="96"/>
      <c r="X11" s="96"/>
      <c r="Y11" s="96"/>
      <c r="Z11" s="96"/>
      <c r="AA11" s="96"/>
      <c r="AB11" s="96"/>
      <c r="AC11" s="96"/>
    </row>
    <row r="12" spans="1:35" s="51" customFormat="1" ht="41.25" customHeight="1">
      <c r="A12" s="78"/>
      <c r="B12" s="72" t="s">
        <v>49</v>
      </c>
      <c r="C12" s="72">
        <v>606</v>
      </c>
      <c r="D12" s="73" t="s">
        <v>50</v>
      </c>
      <c r="E12" s="74">
        <v>1.5</v>
      </c>
      <c r="F12" s="75">
        <v>1.5</v>
      </c>
      <c r="G12" s="75" t="s">
        <v>54</v>
      </c>
      <c r="H12" s="132" t="s">
        <v>14</v>
      </c>
      <c r="I12" s="76" t="s">
        <v>51</v>
      </c>
      <c r="J12" s="77" t="s">
        <v>6</v>
      </c>
      <c r="K12" s="189" t="s">
        <v>106</v>
      </c>
      <c r="L12" s="68"/>
      <c r="M12" s="68"/>
      <c r="N12" s="68"/>
      <c r="O12" s="68">
        <v>0</v>
      </c>
      <c r="P12" s="67" t="s">
        <v>64</v>
      </c>
      <c r="Q12" s="68"/>
      <c r="R12" s="68"/>
      <c r="S12" s="68"/>
      <c r="T12" s="68"/>
      <c r="U12" s="68"/>
      <c r="V12" s="68"/>
      <c r="W12" s="68"/>
      <c r="X12" s="68"/>
      <c r="Y12" s="68"/>
      <c r="Z12" s="86"/>
      <c r="AA12" s="86"/>
      <c r="AB12" s="86"/>
      <c r="AC12" s="86"/>
      <c r="AD12" s="97">
        <f t="shared" ref="AD12:AD13" si="1">SUM(L12:R12)</f>
        <v>0</v>
      </c>
      <c r="AE12" s="98">
        <f t="shared" ref="AE12:AE13" si="2">(E12*15)-AD12</f>
        <v>22.5</v>
      </c>
      <c r="AF12" s="68"/>
      <c r="AG12" s="68"/>
      <c r="AH12" s="68"/>
      <c r="AI12" s="68"/>
    </row>
    <row r="13" spans="1:35" s="51" customFormat="1" ht="41.25" customHeight="1">
      <c r="A13" s="78"/>
      <c r="B13" s="72" t="s">
        <v>49</v>
      </c>
      <c r="C13" s="72">
        <v>606</v>
      </c>
      <c r="D13" s="73" t="s">
        <v>50</v>
      </c>
      <c r="E13" s="74">
        <v>1.5</v>
      </c>
      <c r="F13" s="75">
        <v>1.5</v>
      </c>
      <c r="G13" s="75">
        <v>3</v>
      </c>
      <c r="H13" s="132" t="s">
        <v>16</v>
      </c>
      <c r="I13" s="76" t="s">
        <v>51</v>
      </c>
      <c r="J13" s="77" t="s">
        <v>6</v>
      </c>
      <c r="K13" s="190"/>
      <c r="L13" s="68"/>
      <c r="M13" s="68"/>
      <c r="N13" s="68"/>
      <c r="O13" s="68">
        <v>0</v>
      </c>
      <c r="P13" s="67" t="s">
        <v>64</v>
      </c>
      <c r="Q13" s="68"/>
      <c r="R13" s="68"/>
      <c r="S13" s="68"/>
      <c r="T13" s="68"/>
      <c r="U13" s="68"/>
      <c r="V13" s="68"/>
      <c r="W13" s="68"/>
      <c r="X13" s="68"/>
      <c r="Y13" s="68"/>
      <c r="Z13" s="86"/>
      <c r="AA13" s="86"/>
      <c r="AB13" s="86"/>
      <c r="AC13" s="86"/>
      <c r="AD13" s="97">
        <f t="shared" si="1"/>
        <v>0</v>
      </c>
      <c r="AE13" s="98">
        <f t="shared" si="2"/>
        <v>22.5</v>
      </c>
      <c r="AF13" s="68"/>
      <c r="AG13" s="68"/>
      <c r="AH13" s="68"/>
      <c r="AI13" s="68"/>
    </row>
    <row r="14" spans="1:35" ht="41.25" customHeight="1">
      <c r="B14" s="72" t="s">
        <v>7</v>
      </c>
      <c r="C14" s="72">
        <v>651</v>
      </c>
      <c r="D14" s="90" t="s">
        <v>90</v>
      </c>
      <c r="E14" s="91">
        <v>1</v>
      </c>
      <c r="F14" s="91">
        <v>1</v>
      </c>
      <c r="G14" s="92">
        <v>2</v>
      </c>
      <c r="H14" s="52" t="s">
        <v>13</v>
      </c>
      <c r="I14" s="83" t="s">
        <v>105</v>
      </c>
      <c r="J14" s="83" t="s">
        <v>91</v>
      </c>
      <c r="K14" s="86" t="s">
        <v>106</v>
      </c>
    </row>
    <row r="15" spans="1:35" ht="41.25" customHeight="1">
      <c r="B15" s="72" t="s">
        <v>93</v>
      </c>
      <c r="C15" s="72">
        <v>703</v>
      </c>
      <c r="D15" s="90" t="s">
        <v>94</v>
      </c>
      <c r="E15" s="91">
        <v>1.5</v>
      </c>
      <c r="F15" s="91">
        <v>1.5</v>
      </c>
      <c r="G15" s="92">
        <v>3</v>
      </c>
      <c r="H15" s="52" t="s">
        <v>13</v>
      </c>
      <c r="I15" s="83" t="s">
        <v>95</v>
      </c>
      <c r="J15" s="83" t="s">
        <v>96</v>
      </c>
      <c r="K15" s="86" t="s">
        <v>106</v>
      </c>
    </row>
    <row r="16" spans="1:35" ht="41.25" customHeight="1">
      <c r="B16" s="72" t="s">
        <v>99</v>
      </c>
      <c r="C16" s="72">
        <v>601</v>
      </c>
      <c r="D16" s="90" t="s">
        <v>100</v>
      </c>
      <c r="E16" s="91">
        <v>1.5</v>
      </c>
      <c r="F16" s="91">
        <v>1.5</v>
      </c>
      <c r="G16" s="92" t="s">
        <v>0</v>
      </c>
      <c r="H16" s="52" t="s">
        <v>13</v>
      </c>
      <c r="I16" s="83" t="s">
        <v>101</v>
      </c>
      <c r="J16" s="83" t="s">
        <v>1</v>
      </c>
      <c r="K16" s="86" t="s">
        <v>106</v>
      </c>
    </row>
    <row r="17" spans="1:34" ht="41.25" customHeight="1">
      <c r="B17" s="72" t="s">
        <v>8</v>
      </c>
      <c r="C17" s="72">
        <v>706</v>
      </c>
      <c r="D17" s="90" t="s">
        <v>102</v>
      </c>
      <c r="E17" s="91">
        <v>1</v>
      </c>
      <c r="F17" s="91">
        <v>1</v>
      </c>
      <c r="G17" s="92">
        <v>2</v>
      </c>
      <c r="H17" s="52" t="s">
        <v>13</v>
      </c>
      <c r="I17" s="83" t="s">
        <v>103</v>
      </c>
      <c r="J17" s="83" t="s">
        <v>104</v>
      </c>
      <c r="K17" s="86" t="s">
        <v>106</v>
      </c>
    </row>
    <row r="18" spans="1:34" s="93" customFormat="1">
      <c r="G18" s="94"/>
      <c r="H18" s="94"/>
      <c r="I18" s="95"/>
      <c r="J18" s="94"/>
      <c r="K18" s="94"/>
      <c r="O18" s="95"/>
      <c r="P18" s="95"/>
      <c r="Q18" s="95"/>
      <c r="R18" s="95"/>
      <c r="S18" s="95"/>
      <c r="T18" s="95"/>
      <c r="U18" s="95"/>
      <c r="V18" s="95"/>
      <c r="W18" s="96"/>
      <c r="X18" s="96"/>
      <c r="Y18" s="96"/>
      <c r="Z18" s="96"/>
      <c r="AA18" s="96"/>
      <c r="AB18" s="96"/>
      <c r="AC18" s="96"/>
    </row>
    <row r="19" spans="1:34" ht="15.75" thickBot="1">
      <c r="A19" t="s">
        <v>131</v>
      </c>
    </row>
    <row r="20" spans="1:34" s="99" customFormat="1" ht="21.75" customHeight="1" thickBot="1">
      <c r="B20" s="103" t="s">
        <v>4</v>
      </c>
      <c r="C20" s="103">
        <v>701</v>
      </c>
      <c r="D20" s="104" t="s">
        <v>5</v>
      </c>
      <c r="E20" s="120">
        <v>2</v>
      </c>
      <c r="F20" s="107">
        <v>1.5</v>
      </c>
      <c r="G20" s="107">
        <v>3</v>
      </c>
      <c r="H20" s="121" t="s">
        <v>11</v>
      </c>
      <c r="I20" s="122" t="s">
        <v>47</v>
      </c>
      <c r="J20" s="123" t="s">
        <v>6</v>
      </c>
      <c r="K20" s="187" t="s">
        <v>76</v>
      </c>
      <c r="L20" s="111"/>
      <c r="M20" s="111"/>
      <c r="N20" s="111"/>
      <c r="O20" s="111">
        <v>3</v>
      </c>
      <c r="P20" s="111">
        <v>6</v>
      </c>
      <c r="Q20" s="111">
        <v>3</v>
      </c>
      <c r="R20" s="111">
        <v>3</v>
      </c>
      <c r="S20" s="111">
        <v>3</v>
      </c>
      <c r="T20" s="111">
        <v>3</v>
      </c>
      <c r="U20" s="111">
        <v>6</v>
      </c>
      <c r="V20" s="111">
        <v>3</v>
      </c>
      <c r="W20" s="111"/>
      <c r="X20" s="111"/>
      <c r="Y20" s="111"/>
      <c r="Z20" s="2"/>
      <c r="AA20" s="2"/>
      <c r="AB20" s="2"/>
      <c r="AC20" s="2"/>
      <c r="AD20" s="112">
        <f>SUM(L20:X20)</f>
        <v>30</v>
      </c>
      <c r="AE20" s="124">
        <f>(E20*15)-AD20</f>
        <v>0</v>
      </c>
      <c r="AF20" s="125" t="s">
        <v>77</v>
      </c>
      <c r="AG20" s="125" t="s">
        <v>78</v>
      </c>
      <c r="AH20" s="125" t="s">
        <v>79</v>
      </c>
    </row>
    <row r="21" spans="1:34" s="99" customFormat="1" ht="21.75" customHeight="1" thickBot="1">
      <c r="B21" s="103" t="s">
        <v>4</v>
      </c>
      <c r="C21" s="103">
        <v>701</v>
      </c>
      <c r="D21" s="104" t="s">
        <v>5</v>
      </c>
      <c r="E21" s="120">
        <v>2</v>
      </c>
      <c r="F21" s="107">
        <v>1</v>
      </c>
      <c r="G21" s="107">
        <v>3</v>
      </c>
      <c r="H21" s="126" t="s">
        <v>12</v>
      </c>
      <c r="I21" s="122" t="s">
        <v>47</v>
      </c>
      <c r="J21" s="123" t="s">
        <v>6</v>
      </c>
      <c r="K21" s="188"/>
      <c r="O21" s="111">
        <v>3</v>
      </c>
      <c r="P21" s="111">
        <v>6</v>
      </c>
      <c r="Q21" s="111">
        <v>3</v>
      </c>
      <c r="R21" s="111">
        <v>3</v>
      </c>
      <c r="S21" s="111">
        <v>3</v>
      </c>
      <c r="T21" s="111">
        <v>3</v>
      </c>
      <c r="U21" s="111">
        <v>6</v>
      </c>
      <c r="V21" s="111">
        <v>3</v>
      </c>
      <c r="W21" s="111"/>
      <c r="X21" s="111"/>
      <c r="Y21" s="111"/>
      <c r="Z21" s="2"/>
      <c r="AA21" s="2"/>
      <c r="AB21" s="2"/>
      <c r="AC21" s="2"/>
      <c r="AD21" s="112">
        <f>SUM(L21:X21)</f>
        <v>30</v>
      </c>
      <c r="AE21" s="124">
        <f>(E21*15)-AD21</f>
        <v>0</v>
      </c>
      <c r="AF21" s="71" t="s">
        <v>80</v>
      </c>
      <c r="AG21" s="71">
        <v>40</v>
      </c>
      <c r="AH21" s="71" t="s">
        <v>81</v>
      </c>
    </row>
    <row r="22" spans="1:34" s="99" customFormat="1" ht="21.75" customHeight="1" thickBot="1">
      <c r="B22" s="103" t="s">
        <v>3</v>
      </c>
      <c r="C22" s="103">
        <v>702</v>
      </c>
      <c r="D22" s="104" t="s">
        <v>59</v>
      </c>
      <c r="E22" s="120">
        <v>1.5</v>
      </c>
      <c r="F22" s="107">
        <v>1.5</v>
      </c>
      <c r="G22" s="107">
        <v>3</v>
      </c>
      <c r="H22" s="121" t="s">
        <v>11</v>
      </c>
      <c r="I22" s="118" t="s">
        <v>56</v>
      </c>
      <c r="J22" s="119" t="s">
        <v>2</v>
      </c>
      <c r="K22" s="187" t="s">
        <v>73</v>
      </c>
      <c r="L22" s="111"/>
      <c r="M22" s="111"/>
      <c r="N22" s="111"/>
      <c r="O22" s="111"/>
      <c r="Q22" s="111"/>
      <c r="R22" s="111"/>
      <c r="S22" s="111">
        <v>3</v>
      </c>
      <c r="T22" s="111">
        <v>9</v>
      </c>
      <c r="U22" s="111">
        <v>6</v>
      </c>
      <c r="V22" s="111">
        <v>6</v>
      </c>
      <c r="W22" s="111"/>
      <c r="X22" s="111"/>
      <c r="Y22" s="111"/>
      <c r="Z22" s="2"/>
      <c r="AA22" s="2"/>
      <c r="AB22" s="2"/>
      <c r="AC22" s="2"/>
      <c r="AD22" s="112">
        <f t="shared" ref="AD22:AD24" si="3">SUM(L22:X22)</f>
        <v>24</v>
      </c>
      <c r="AE22" s="124">
        <v>0</v>
      </c>
      <c r="AF22" s="71">
        <v>902</v>
      </c>
      <c r="AG22" s="71">
        <v>40</v>
      </c>
      <c r="AH22" s="71" t="s">
        <v>82</v>
      </c>
    </row>
    <row r="23" spans="1:34" s="99" customFormat="1" ht="21.75" customHeight="1" thickBot="1">
      <c r="B23" s="103" t="s">
        <v>3</v>
      </c>
      <c r="C23" s="103">
        <v>702</v>
      </c>
      <c r="D23" s="104" t="s">
        <v>59</v>
      </c>
      <c r="E23" s="120">
        <v>1.5</v>
      </c>
      <c r="F23" s="107">
        <v>1.5</v>
      </c>
      <c r="G23" s="107">
        <v>3</v>
      </c>
      <c r="H23" s="126" t="s">
        <v>12</v>
      </c>
      <c r="I23" s="118" t="s">
        <v>56</v>
      </c>
      <c r="J23" s="119" t="s">
        <v>2</v>
      </c>
      <c r="K23" s="188"/>
      <c r="Q23" s="111"/>
      <c r="R23" s="111"/>
      <c r="S23" s="111">
        <v>3</v>
      </c>
      <c r="T23" s="111">
        <v>9</v>
      </c>
      <c r="U23" s="111">
        <v>6</v>
      </c>
      <c r="V23" s="111">
        <v>6</v>
      </c>
      <c r="W23" s="111"/>
      <c r="X23" s="111"/>
      <c r="Y23" s="111"/>
      <c r="Z23" s="2"/>
      <c r="AA23" s="2"/>
      <c r="AB23" s="2"/>
      <c r="AC23" s="2"/>
      <c r="AD23" s="112">
        <f t="shared" si="3"/>
        <v>24</v>
      </c>
      <c r="AE23" s="124">
        <v>0</v>
      </c>
      <c r="AF23" s="71">
        <v>903</v>
      </c>
      <c r="AG23" s="71">
        <v>35</v>
      </c>
      <c r="AH23" s="71" t="s">
        <v>83</v>
      </c>
    </row>
    <row r="24" spans="1:34" s="99" customFormat="1" ht="21.75" customHeight="1" thickBot="1">
      <c r="B24" s="103" t="s">
        <v>3</v>
      </c>
      <c r="C24" s="103">
        <v>702</v>
      </c>
      <c r="D24" s="104" t="s">
        <v>59</v>
      </c>
      <c r="E24" s="120">
        <v>1.5</v>
      </c>
      <c r="F24" s="107">
        <v>1.5</v>
      </c>
      <c r="G24" s="107">
        <v>3</v>
      </c>
      <c r="H24" s="107" t="s">
        <v>13</v>
      </c>
      <c r="I24" s="118" t="s">
        <v>56</v>
      </c>
      <c r="J24" s="119" t="s">
        <v>2</v>
      </c>
      <c r="K24" s="188"/>
      <c r="Q24" s="111"/>
      <c r="R24" s="111"/>
      <c r="S24" s="111">
        <v>3</v>
      </c>
      <c r="T24" s="111">
        <v>9</v>
      </c>
      <c r="U24" s="111">
        <v>6</v>
      </c>
      <c r="V24" s="111">
        <v>6</v>
      </c>
      <c r="W24" s="111"/>
      <c r="X24" s="111"/>
      <c r="Y24" s="111"/>
      <c r="Z24" s="2"/>
      <c r="AA24" s="2"/>
      <c r="AB24" s="2"/>
      <c r="AC24" s="2"/>
      <c r="AD24" s="112">
        <f t="shared" si="3"/>
        <v>24</v>
      </c>
      <c r="AE24" s="128">
        <v>0</v>
      </c>
      <c r="AF24" s="70">
        <v>1002</v>
      </c>
      <c r="AG24" s="71">
        <v>40</v>
      </c>
      <c r="AH24" s="71" t="s">
        <v>84</v>
      </c>
    </row>
    <row r="25" spans="1:34" s="99" customFormat="1" ht="21.75" hidden="1" customHeight="1" thickBot="1">
      <c r="A25" s="129"/>
      <c r="B25" s="103" t="s">
        <v>0</v>
      </c>
      <c r="C25" s="103">
        <v>652</v>
      </c>
      <c r="D25" s="104" t="s">
        <v>1</v>
      </c>
      <c r="E25" s="120">
        <v>1.5</v>
      </c>
      <c r="F25" s="107">
        <v>1.5</v>
      </c>
      <c r="G25" s="107">
        <v>3</v>
      </c>
      <c r="H25" s="121" t="s">
        <v>11</v>
      </c>
      <c r="I25" s="130" t="s">
        <v>17</v>
      </c>
      <c r="J25" s="123" t="s">
        <v>2</v>
      </c>
      <c r="K25" s="185" t="s">
        <v>74</v>
      </c>
      <c r="L25" s="111"/>
      <c r="M25" s="111"/>
      <c r="N25" s="111"/>
      <c r="O25" s="111"/>
      <c r="P25" s="111"/>
      <c r="Q25" s="111"/>
      <c r="R25" s="111"/>
      <c r="S25" s="111">
        <v>3</v>
      </c>
      <c r="T25" s="111">
        <v>6</v>
      </c>
      <c r="U25" s="111">
        <v>6</v>
      </c>
      <c r="V25" s="111">
        <v>6</v>
      </c>
      <c r="W25" s="111"/>
      <c r="X25" s="111"/>
      <c r="Y25" s="111"/>
      <c r="Z25" s="2"/>
      <c r="AA25" s="2"/>
      <c r="AB25" s="2"/>
      <c r="AC25" s="2"/>
      <c r="AD25" s="112">
        <f>SUM(L25:X25)</f>
        <v>21</v>
      </c>
      <c r="AE25" s="124">
        <f>(E25*15)-AD25</f>
        <v>1.5</v>
      </c>
      <c r="AF25" s="71">
        <v>1101</v>
      </c>
      <c r="AG25" s="71">
        <v>100</v>
      </c>
      <c r="AH25" s="71" t="s">
        <v>82</v>
      </c>
    </row>
    <row r="26" spans="1:34" s="99" customFormat="1" ht="35.25" customHeight="1">
      <c r="A26" s="129"/>
      <c r="B26" s="103" t="s">
        <v>0</v>
      </c>
      <c r="C26" s="103">
        <v>652</v>
      </c>
      <c r="D26" s="104" t="s">
        <v>10</v>
      </c>
      <c r="E26" s="120">
        <v>1.5</v>
      </c>
      <c r="F26" s="107">
        <v>1.5</v>
      </c>
      <c r="G26" s="107">
        <v>3</v>
      </c>
      <c r="H26" s="107" t="s">
        <v>15</v>
      </c>
      <c r="I26" s="130" t="s">
        <v>17</v>
      </c>
      <c r="J26" s="123" t="s">
        <v>2</v>
      </c>
      <c r="K26" s="186"/>
      <c r="P26" s="111"/>
      <c r="S26" s="99">
        <v>3</v>
      </c>
      <c r="T26" s="99">
        <v>6</v>
      </c>
      <c r="U26" s="99">
        <v>6</v>
      </c>
      <c r="V26" s="99">
        <v>6</v>
      </c>
      <c r="W26" s="99">
        <v>3</v>
      </c>
      <c r="Z26" s="57"/>
      <c r="AA26" s="57"/>
      <c r="AB26" s="57"/>
      <c r="AC26" s="57"/>
      <c r="AD26" s="112">
        <f>SUM(L26:X26)</f>
        <v>24</v>
      </c>
      <c r="AE26" s="124">
        <f>(E26*15)-AD26</f>
        <v>-1.5</v>
      </c>
      <c r="AF26" s="127" t="s">
        <v>86</v>
      </c>
      <c r="AG26" s="131"/>
      <c r="AH26" s="127"/>
    </row>
    <row r="27" spans="1:34" s="65" customFormat="1" ht="35.25" customHeight="1">
      <c r="A27" s="78"/>
      <c r="B27" s="72" t="s">
        <v>8</v>
      </c>
      <c r="C27" s="72">
        <v>601</v>
      </c>
      <c r="D27" s="73" t="s">
        <v>9</v>
      </c>
      <c r="E27" s="79">
        <v>1</v>
      </c>
      <c r="F27" s="80">
        <v>1</v>
      </c>
      <c r="G27" s="75">
        <v>2</v>
      </c>
      <c r="H27" s="81" t="s">
        <v>14</v>
      </c>
      <c r="I27" s="76" t="s">
        <v>48</v>
      </c>
      <c r="J27" s="77" t="s">
        <v>89</v>
      </c>
      <c r="K27" s="82" t="s">
        <v>75</v>
      </c>
      <c r="L27" s="66"/>
      <c r="M27" s="66"/>
      <c r="N27" s="66"/>
      <c r="O27" s="67"/>
      <c r="P27" s="67"/>
      <c r="Q27" s="67"/>
      <c r="R27" s="67"/>
      <c r="S27" s="67">
        <v>0</v>
      </c>
      <c r="T27" s="67">
        <v>3</v>
      </c>
      <c r="U27" s="67">
        <v>3</v>
      </c>
      <c r="V27" s="67">
        <v>6</v>
      </c>
      <c r="W27" s="2">
        <v>3</v>
      </c>
      <c r="X27" s="66"/>
      <c r="Y27" s="66"/>
      <c r="Z27" s="2"/>
      <c r="AA27" s="2"/>
      <c r="AB27" s="2"/>
      <c r="AC27" s="2"/>
      <c r="AD27" s="53">
        <f>SUM(L27:X27)</f>
        <v>15</v>
      </c>
      <c r="AE27" s="85">
        <f>(E27*15)-AD27</f>
        <v>0</v>
      </c>
    </row>
    <row r="28" spans="1:34" s="99" customFormat="1" ht="19.5" customHeight="1">
      <c r="A28" s="99" t="s">
        <v>66</v>
      </c>
      <c r="B28" s="103" t="s">
        <v>3</v>
      </c>
      <c r="C28" s="103">
        <v>601</v>
      </c>
      <c r="D28" s="104" t="s">
        <v>18</v>
      </c>
      <c r="E28" s="105">
        <v>1.5</v>
      </c>
      <c r="F28" s="106">
        <v>1.5</v>
      </c>
      <c r="G28" s="107">
        <f t="shared" ref="G28" si="4">E28+F28</f>
        <v>3</v>
      </c>
      <c r="H28" s="106" t="s">
        <v>13</v>
      </c>
      <c r="I28" s="108" t="s">
        <v>19</v>
      </c>
      <c r="J28" s="109" t="s">
        <v>6</v>
      </c>
      <c r="K28" s="110" t="s">
        <v>52</v>
      </c>
      <c r="L28" s="111"/>
      <c r="M28" s="111">
        <v>6</v>
      </c>
      <c r="N28" s="111"/>
      <c r="O28" s="111"/>
      <c r="P28" s="111">
        <v>6</v>
      </c>
      <c r="Q28" s="111">
        <v>6</v>
      </c>
      <c r="R28" s="111">
        <v>6</v>
      </c>
      <c r="S28" s="111"/>
      <c r="T28" s="111"/>
      <c r="U28" s="111"/>
      <c r="V28" s="111"/>
      <c r="W28" s="111"/>
      <c r="X28" s="111"/>
      <c r="Y28" s="111"/>
      <c r="Z28" s="2"/>
      <c r="AA28" s="2"/>
      <c r="AB28" s="2"/>
      <c r="AC28" s="2"/>
      <c r="AD28" s="112">
        <f>SUM(L28:R28)</f>
        <v>24</v>
      </c>
      <c r="AE28" s="113">
        <f>(E28*15)-AD28</f>
        <v>-1.5</v>
      </c>
    </row>
    <row r="29" spans="1:34" s="99" customFormat="1" ht="19.5" customHeight="1">
      <c r="D29" s="100"/>
      <c r="E29" s="114"/>
      <c r="F29" s="100"/>
      <c r="G29" s="101"/>
      <c r="H29" s="101"/>
      <c r="J29" s="102"/>
      <c r="K29" s="102"/>
      <c r="Z29" s="57"/>
      <c r="AA29" s="57"/>
      <c r="AB29" s="57"/>
      <c r="AC29" s="57"/>
    </row>
    <row r="30" spans="1:34" s="99" customFormat="1" ht="19.5" customHeight="1">
      <c r="A30" s="99" t="s">
        <v>66</v>
      </c>
      <c r="B30" s="103" t="s">
        <v>7</v>
      </c>
      <c r="C30" s="103">
        <v>703</v>
      </c>
      <c r="D30" s="104" t="s">
        <v>58</v>
      </c>
      <c r="E30" s="115">
        <v>1</v>
      </c>
      <c r="F30" s="116">
        <v>1</v>
      </c>
      <c r="G30" s="107">
        <v>2</v>
      </c>
      <c r="H30" s="117" t="s">
        <v>12</v>
      </c>
      <c r="I30" s="118" t="s">
        <v>55</v>
      </c>
      <c r="J30" s="119" t="s">
        <v>57</v>
      </c>
      <c r="K30" s="187" t="s">
        <v>53</v>
      </c>
      <c r="L30" s="111"/>
      <c r="M30" s="111"/>
      <c r="N30" s="111"/>
      <c r="O30" s="111">
        <v>3</v>
      </c>
      <c r="P30" s="111">
        <v>6</v>
      </c>
      <c r="Q30" s="111">
        <v>6</v>
      </c>
      <c r="R30" s="111"/>
      <c r="S30" s="111"/>
      <c r="T30" s="111"/>
      <c r="U30" s="111"/>
      <c r="V30" s="111"/>
      <c r="W30" s="111"/>
      <c r="X30" s="111"/>
      <c r="Y30" s="111"/>
      <c r="Z30" s="2"/>
      <c r="AA30" s="2"/>
      <c r="AB30" s="2"/>
      <c r="AC30" s="2"/>
      <c r="AD30" s="112">
        <f>SUM(L30:R30)</f>
        <v>15</v>
      </c>
      <c r="AE30" s="113">
        <f>(E30*15)-AD30</f>
        <v>0</v>
      </c>
    </row>
    <row r="31" spans="1:34" s="99" customFormat="1" ht="19.5" customHeight="1">
      <c r="A31" s="99" t="s">
        <v>66</v>
      </c>
      <c r="B31" s="103" t="s">
        <v>7</v>
      </c>
      <c r="C31" s="103">
        <v>703</v>
      </c>
      <c r="D31" s="104" t="s">
        <v>58</v>
      </c>
      <c r="E31" s="120">
        <v>1</v>
      </c>
      <c r="F31" s="107">
        <v>1</v>
      </c>
      <c r="G31" s="107">
        <v>2</v>
      </c>
      <c r="H31" s="107" t="s">
        <v>13</v>
      </c>
      <c r="I31" s="118" t="s">
        <v>55</v>
      </c>
      <c r="J31" s="119" t="s">
        <v>57</v>
      </c>
      <c r="K31" s="188"/>
      <c r="O31" s="111">
        <v>3</v>
      </c>
      <c r="P31" s="99">
        <v>6</v>
      </c>
      <c r="Q31" s="99">
        <v>6</v>
      </c>
      <c r="Z31" s="57"/>
      <c r="AA31" s="57"/>
      <c r="AB31" s="57"/>
      <c r="AC31" s="57"/>
      <c r="AD31" s="112">
        <f>SUM(L31:R31)</f>
        <v>15</v>
      </c>
      <c r="AE31" s="113">
        <f>(E31*15)-AD31</f>
        <v>0</v>
      </c>
    </row>
    <row r="33" spans="1:29" s="93" customFormat="1">
      <c r="G33" s="94"/>
      <c r="H33" s="94"/>
      <c r="I33" s="95"/>
      <c r="J33" s="94"/>
      <c r="K33" s="94"/>
      <c r="O33" s="95"/>
      <c r="P33" s="95"/>
      <c r="Q33" s="95"/>
      <c r="R33" s="95"/>
      <c r="S33" s="95"/>
      <c r="T33" s="95"/>
      <c r="U33" s="95"/>
      <c r="V33" s="95"/>
      <c r="W33" s="96"/>
      <c r="X33" s="96"/>
      <c r="Y33" s="96"/>
      <c r="Z33" s="96"/>
      <c r="AA33" s="96"/>
      <c r="AB33" s="96"/>
      <c r="AC33" s="96"/>
    </row>
    <row r="34" spans="1:29">
      <c r="A34" t="s">
        <v>135</v>
      </c>
    </row>
    <row r="35" spans="1:29" s="51" customFormat="1" ht="41.25" customHeight="1">
      <c r="B35" s="72" t="s">
        <v>93</v>
      </c>
      <c r="C35" s="72" t="s">
        <v>112</v>
      </c>
      <c r="D35" s="90" t="s">
        <v>113</v>
      </c>
      <c r="E35" s="91">
        <v>2</v>
      </c>
      <c r="F35" s="91">
        <v>1</v>
      </c>
      <c r="G35" s="92">
        <f>E35+F35</f>
        <v>3</v>
      </c>
      <c r="H35" s="75" t="s">
        <v>120</v>
      </c>
      <c r="I35" s="83" t="s">
        <v>119</v>
      </c>
      <c r="J35" s="135" t="s">
        <v>114</v>
      </c>
      <c r="K35" s="88" t="s">
        <v>121</v>
      </c>
      <c r="Z35" s="57"/>
      <c r="AA35" s="57"/>
      <c r="AB35" s="57"/>
      <c r="AC35" s="57"/>
    </row>
    <row r="36" spans="1:29" s="51" customFormat="1" ht="41.25" customHeight="1">
      <c r="B36" s="72" t="s">
        <v>3</v>
      </c>
      <c r="C36" s="72">
        <v>773</v>
      </c>
      <c r="D36" s="90" t="s">
        <v>115</v>
      </c>
      <c r="E36" s="91">
        <v>2</v>
      </c>
      <c r="F36" s="91">
        <v>1</v>
      </c>
      <c r="G36" s="92">
        <f>E36+F36</f>
        <v>3</v>
      </c>
      <c r="H36" s="75" t="s">
        <v>123</v>
      </c>
      <c r="I36" s="83" t="s">
        <v>116</v>
      </c>
      <c r="J36" s="135" t="s">
        <v>122</v>
      </c>
      <c r="K36" s="88" t="s">
        <v>126</v>
      </c>
      <c r="Z36" s="57"/>
      <c r="AA36" s="57"/>
      <c r="AB36" s="57"/>
      <c r="AC36" s="57"/>
    </row>
    <row r="37" spans="1:29" s="51" customFormat="1" ht="41.25" customHeight="1">
      <c r="B37" s="72" t="s">
        <v>3</v>
      </c>
      <c r="C37" s="72">
        <v>751</v>
      </c>
      <c r="D37" s="90" t="s">
        <v>118</v>
      </c>
      <c r="E37" s="91">
        <v>2</v>
      </c>
      <c r="F37" s="91">
        <v>1</v>
      </c>
      <c r="G37" s="92">
        <f>E37+F37</f>
        <v>3</v>
      </c>
      <c r="H37" s="75" t="s">
        <v>124</v>
      </c>
      <c r="I37" s="83" t="s">
        <v>19</v>
      </c>
      <c r="J37" s="135" t="s">
        <v>6</v>
      </c>
      <c r="K37" s="88" t="s">
        <v>125</v>
      </c>
      <c r="Z37" s="57"/>
      <c r="AA37" s="57"/>
      <c r="AB37" s="57"/>
      <c r="AC37" s="57"/>
    </row>
  </sheetData>
  <sortState ref="B1:L16">
    <sortCondition ref="D1:D16"/>
  </sortState>
  <mergeCells count="6">
    <mergeCell ref="AF1:AH1"/>
    <mergeCell ref="K25:K26"/>
    <mergeCell ref="K22:K24"/>
    <mergeCell ref="K30:K31"/>
    <mergeCell ref="K20:K21"/>
    <mergeCell ref="K12:K13"/>
  </mergeCells>
  <conditionalFormatting sqref="E24 E27">
    <cfRule type="cellIs" dxfId="31" priority="116" stopIfTrue="1" operator="equal">
      <formula>0</formula>
    </cfRule>
  </conditionalFormatting>
  <conditionalFormatting sqref="G14 G6 G35:G37">
    <cfRule type="cellIs" dxfId="30" priority="51" operator="equal">
      <formula>"Chưa học"</formula>
    </cfRule>
    <cfRule type="cellIs" dxfId="29" priority="52" operator="equal">
      <formula>"Chưa học"</formula>
    </cfRule>
    <cfRule type="cellIs" dxfId="28" priority="53" operator="equal">
      <formula>"Chưa có điểm"</formula>
    </cfRule>
    <cfRule type="cellIs" dxfId="27" priority="54" operator="equal">
      <formula>"Chưa có điểm"</formula>
    </cfRule>
    <cfRule type="cellIs" dxfId="26" priority="55" operator="equal">
      <formula>"Chưa thi"</formula>
    </cfRule>
  </conditionalFormatting>
  <conditionalFormatting sqref="G14 G6 G35:G37">
    <cfRule type="cellIs" dxfId="25" priority="50" operator="greaterThan">
      <formula>0</formula>
    </cfRule>
  </conditionalFormatting>
  <conditionalFormatting sqref="G2 G15:G17">
    <cfRule type="cellIs" dxfId="24" priority="15" operator="equal">
      <formula>"Chưa học"</formula>
    </cfRule>
    <cfRule type="cellIs" dxfId="23" priority="16" operator="equal">
      <formula>"Chưa học"</formula>
    </cfRule>
    <cfRule type="cellIs" dxfId="22" priority="17" operator="equal">
      <formula>"Chưa có điểm"</formula>
    </cfRule>
    <cfRule type="cellIs" dxfId="21" priority="18" operator="equal">
      <formula>"Chưa có điểm"</formula>
    </cfRule>
    <cfRule type="cellIs" dxfId="20" priority="19" operator="equal">
      <formula>"Chưa thi"</formula>
    </cfRule>
  </conditionalFormatting>
  <conditionalFormatting sqref="G2 G15:G17">
    <cfRule type="cellIs" dxfId="19" priority="14" operator="greaterThan">
      <formula>0</formula>
    </cfRule>
  </conditionalFormatting>
  <conditionalFormatting sqref="G3">
    <cfRule type="cellIs" dxfId="18" priority="8" operator="greaterThan">
      <formula>0</formula>
    </cfRule>
  </conditionalFormatting>
  <conditionalFormatting sqref="G3">
    <cfRule type="cellIs" dxfId="17" priority="9" operator="equal">
      <formula>"Chưa học"</formula>
    </cfRule>
    <cfRule type="cellIs" dxfId="16" priority="10" operator="equal">
      <formula>"Chưa học"</formula>
    </cfRule>
    <cfRule type="cellIs" dxfId="15" priority="11" operator="equal">
      <formula>"Chưa có điểm"</formula>
    </cfRule>
    <cfRule type="cellIs" dxfId="14" priority="12" operator="equal">
      <formula>"Chưa có điểm"</formula>
    </cfRule>
    <cfRule type="cellIs" dxfId="13" priority="13" operator="equal">
      <formula>"Chưa thi"</formula>
    </cfRule>
  </conditionalFormatting>
  <conditionalFormatting sqref="E12:E13">
    <cfRule type="cellIs" dxfId="12" priority="7" stopIfTrue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zoomScale="85" zoomScaleNormal="85" workbookViewId="0">
      <pane xSplit="1" ySplit="8" topLeftCell="B12" activePane="bottomRight" state="frozen"/>
      <selection activeCell="G18" sqref="G18"/>
      <selection pane="topRight" activeCell="G18" sqref="G18"/>
      <selection pane="bottomLeft" activeCell="G18" sqref="G18"/>
      <selection pane="bottomRight" activeCell="G15" sqref="G15"/>
    </sheetView>
  </sheetViews>
  <sheetFormatPr defaultRowHeight="15"/>
  <cols>
    <col min="1" max="1" width="27.5703125" style="28" customWidth="1"/>
    <col min="2" max="2" width="11.5703125" style="28" customWidth="1"/>
    <col min="3" max="5" width="18" style="5" customWidth="1"/>
    <col min="6" max="6" width="6.85546875" style="5" customWidth="1"/>
    <col min="7" max="7" width="20.42578125" style="5" customWidth="1"/>
    <col min="8" max="8" width="22.5703125" style="3" customWidth="1"/>
    <col min="9" max="16384" width="9.140625" style="3"/>
  </cols>
  <sheetData>
    <row r="1" spans="1:10" ht="23.25" customHeight="1">
      <c r="A1" s="198" t="s">
        <v>157</v>
      </c>
      <c r="B1" s="198"/>
      <c r="C1" s="198"/>
      <c r="D1" s="198"/>
      <c r="E1" s="198"/>
      <c r="F1" s="198"/>
      <c r="G1" s="198"/>
      <c r="H1" s="169" t="s">
        <v>150</v>
      </c>
    </row>
    <row r="2" spans="1:10" ht="23.25" customHeight="1">
      <c r="A2" s="4"/>
      <c r="B2" s="4"/>
    </row>
    <row r="3" spans="1:10" ht="23.25" customHeight="1">
      <c r="A3" s="4"/>
      <c r="B3" s="4"/>
      <c r="H3" s="170" t="s">
        <v>160</v>
      </c>
      <c r="I3" s="171" t="s">
        <v>151</v>
      </c>
      <c r="J3" s="170"/>
    </row>
    <row r="4" spans="1:10" ht="23.25" customHeight="1">
      <c r="A4" s="4"/>
      <c r="B4" s="4"/>
      <c r="H4" s="172"/>
      <c r="I4" s="171" t="s">
        <v>152</v>
      </c>
      <c r="J4" s="172"/>
    </row>
    <row r="5" spans="1:10" ht="23.25" customHeight="1">
      <c r="A5" s="4"/>
      <c r="B5" s="4"/>
      <c r="H5" s="172"/>
      <c r="I5" s="171" t="s">
        <v>153</v>
      </c>
      <c r="J5" s="172"/>
    </row>
    <row r="6" spans="1:10" ht="23.25" customHeight="1">
      <c r="A6" s="4"/>
      <c r="B6" s="4"/>
      <c r="H6" s="172"/>
      <c r="I6" s="171" t="s">
        <v>154</v>
      </c>
      <c r="J6" s="172"/>
    </row>
    <row r="7" spans="1:10" ht="20.25" customHeight="1">
      <c r="A7" s="203" t="s">
        <v>23</v>
      </c>
      <c r="B7" s="191" t="s">
        <v>159</v>
      </c>
      <c r="C7" s="192"/>
      <c r="D7" s="191" t="s">
        <v>155</v>
      </c>
      <c r="E7" s="192"/>
      <c r="F7" s="199" t="s">
        <v>156</v>
      </c>
      <c r="G7" s="200"/>
      <c r="H7" s="172"/>
      <c r="J7" s="172"/>
    </row>
    <row r="8" spans="1:10" ht="6.75" customHeight="1">
      <c r="A8" s="203"/>
      <c r="B8" s="193"/>
      <c r="C8" s="194"/>
      <c r="D8" s="193"/>
      <c r="E8" s="194"/>
      <c r="F8" s="201"/>
      <c r="G8" s="202"/>
      <c r="H8" s="170"/>
      <c r="J8" s="170"/>
    </row>
    <row r="9" spans="1:10" s="11" customFormat="1" ht="27" customHeight="1">
      <c r="A9" s="195" t="s">
        <v>29</v>
      </c>
      <c r="B9" s="173"/>
      <c r="C9" s="176"/>
      <c r="D9" s="173"/>
      <c r="E9" s="176"/>
      <c r="F9" s="173" t="s">
        <v>158</v>
      </c>
      <c r="G9" s="176"/>
    </row>
    <row r="10" spans="1:10" s="14" customFormat="1" ht="27" customHeight="1">
      <c r="A10" s="196"/>
      <c r="B10" s="174"/>
      <c r="C10" s="177"/>
      <c r="D10" s="174"/>
      <c r="E10" s="177"/>
      <c r="F10" s="174">
        <v>902</v>
      </c>
      <c r="G10" s="177"/>
    </row>
    <row r="11" spans="1:10" s="11" customFormat="1" ht="27" customHeight="1">
      <c r="A11" s="197"/>
      <c r="B11" s="175"/>
      <c r="C11" s="178"/>
      <c r="D11" s="175"/>
      <c r="E11" s="178"/>
      <c r="F11" s="175"/>
      <c r="G11" s="178"/>
    </row>
    <row r="12" spans="1:10" s="11" customFormat="1" ht="27" customHeight="1">
      <c r="A12" s="195" t="s">
        <v>30</v>
      </c>
      <c r="B12" s="173"/>
      <c r="C12" s="179"/>
      <c r="D12" s="173"/>
      <c r="E12" s="179"/>
      <c r="F12" s="173" t="s">
        <v>158</v>
      </c>
      <c r="G12" s="179"/>
    </row>
    <row r="13" spans="1:10" s="14" customFormat="1" ht="27" customHeight="1">
      <c r="A13" s="196"/>
      <c r="B13" s="174"/>
      <c r="C13" s="180"/>
      <c r="D13" s="174"/>
      <c r="E13" s="180"/>
      <c r="F13" s="174">
        <v>902</v>
      </c>
      <c r="G13" s="180"/>
    </row>
    <row r="14" spans="1:10" s="14" customFormat="1" ht="27" customHeight="1">
      <c r="A14" s="197"/>
      <c r="B14" s="181"/>
      <c r="C14" s="178"/>
      <c r="D14" s="181"/>
      <c r="E14" s="178"/>
      <c r="F14" s="181"/>
      <c r="G14" s="178"/>
    </row>
    <row r="15" spans="1:10" s="11" customFormat="1" ht="27" customHeight="1">
      <c r="A15" s="195" t="s">
        <v>31</v>
      </c>
      <c r="B15" s="173"/>
      <c r="C15" s="179"/>
      <c r="D15" s="173"/>
      <c r="E15" s="179"/>
      <c r="F15" s="173" t="s">
        <v>158</v>
      </c>
      <c r="G15" s="183" t="s">
        <v>162</v>
      </c>
    </row>
    <row r="16" spans="1:10" s="14" customFormat="1" ht="27" customHeight="1">
      <c r="A16" s="196"/>
      <c r="B16" s="174"/>
      <c r="C16" s="180"/>
      <c r="D16" s="174"/>
      <c r="E16" s="180"/>
      <c r="F16" s="174">
        <v>902</v>
      </c>
      <c r="G16" s="180"/>
    </row>
    <row r="17" spans="1:7" s="14" customFormat="1" ht="27" customHeight="1">
      <c r="A17" s="197"/>
      <c r="B17" s="181"/>
      <c r="C17" s="178"/>
      <c r="D17" s="181"/>
      <c r="E17" s="178"/>
      <c r="F17" s="181"/>
      <c r="G17" s="178"/>
    </row>
    <row r="18" spans="1:7" s="21" customFormat="1" ht="27" customHeight="1">
      <c r="A18" s="195" t="s">
        <v>32</v>
      </c>
      <c r="B18" s="173"/>
      <c r="C18" s="179"/>
      <c r="D18" s="173"/>
      <c r="E18" s="179"/>
      <c r="F18" s="182" t="s">
        <v>158</v>
      </c>
      <c r="G18" s="183" t="s">
        <v>161</v>
      </c>
    </row>
    <row r="19" spans="1:7" s="21" customFormat="1" ht="27" customHeight="1">
      <c r="A19" s="196"/>
      <c r="B19" s="174"/>
      <c r="C19" s="180"/>
      <c r="D19" s="174"/>
      <c r="E19" s="180"/>
      <c r="F19" s="174">
        <v>902</v>
      </c>
      <c r="G19" s="180"/>
    </row>
    <row r="20" spans="1:7" s="26" customFormat="1" ht="27" customHeight="1">
      <c r="A20" s="197"/>
      <c r="B20" s="181"/>
      <c r="C20" s="178"/>
      <c r="D20" s="181"/>
      <c r="E20" s="178"/>
      <c r="F20" s="181"/>
      <c r="G20" s="178"/>
    </row>
    <row r="21" spans="1:7" s="11" customFormat="1" ht="27" customHeight="1">
      <c r="A21" s="195" t="s">
        <v>33</v>
      </c>
      <c r="B21" s="227">
        <v>902</v>
      </c>
      <c r="C21" s="179"/>
      <c r="D21" s="227">
        <v>902</v>
      </c>
      <c r="E21" s="179"/>
      <c r="F21" s="182" t="s">
        <v>158</v>
      </c>
      <c r="G21" s="183" t="s">
        <v>162</v>
      </c>
    </row>
    <row r="22" spans="1:7" s="21" customFormat="1" ht="27" customHeight="1">
      <c r="A22" s="196"/>
      <c r="B22" s="174"/>
      <c r="C22" s="180"/>
      <c r="D22" s="174"/>
      <c r="E22" s="180"/>
      <c r="F22" s="227">
        <v>902</v>
      </c>
      <c r="G22" s="179"/>
    </row>
    <row r="23" spans="1:7" s="26" customFormat="1" ht="27" customHeight="1">
      <c r="A23" s="197"/>
      <c r="B23" s="181"/>
      <c r="C23" s="178"/>
      <c r="D23" s="181"/>
      <c r="E23" s="178"/>
      <c r="F23" s="181"/>
      <c r="G23" s="178"/>
    </row>
    <row r="24" spans="1:7" s="46" customFormat="1" ht="27" customHeight="1">
      <c r="A24" s="195" t="s">
        <v>63</v>
      </c>
      <c r="B24" s="227">
        <v>902</v>
      </c>
      <c r="C24" s="179"/>
      <c r="D24" s="227" t="s">
        <v>80</v>
      </c>
      <c r="E24" s="179"/>
      <c r="F24" s="182" t="s">
        <v>158</v>
      </c>
      <c r="G24" s="183"/>
    </row>
    <row r="25" spans="1:7" s="48" customFormat="1" ht="27" customHeight="1">
      <c r="A25" s="196" t="s">
        <v>63</v>
      </c>
      <c r="B25" s="174">
        <v>902</v>
      </c>
      <c r="C25" s="180"/>
      <c r="D25" s="174"/>
      <c r="E25" s="180"/>
      <c r="F25" s="227">
        <v>902</v>
      </c>
      <c r="G25" s="179"/>
    </row>
    <row r="26" spans="1:7" s="46" customFormat="1" ht="27" customHeight="1">
      <c r="A26" s="197"/>
      <c r="B26" s="181"/>
      <c r="C26" s="178"/>
      <c r="D26" s="181"/>
      <c r="E26" s="178"/>
      <c r="F26" s="181"/>
      <c r="G26" s="178"/>
    </row>
    <row r="27" spans="1:7" s="46" customFormat="1" ht="27" customHeight="1">
      <c r="A27" s="195" t="s">
        <v>34</v>
      </c>
      <c r="B27" s="173" t="s">
        <v>158</v>
      </c>
      <c r="C27" s="179"/>
      <c r="D27" s="174">
        <v>902</v>
      </c>
      <c r="E27" s="179"/>
      <c r="F27" s="173" t="s">
        <v>158</v>
      </c>
      <c r="G27" s="179"/>
    </row>
    <row r="28" spans="1:7" s="48" customFormat="1" ht="27" customHeight="1">
      <c r="A28" s="196" t="s">
        <v>34</v>
      </c>
      <c r="B28" s="227">
        <v>902</v>
      </c>
      <c r="C28" s="179"/>
      <c r="D28" s="227">
        <v>902</v>
      </c>
      <c r="E28" s="179"/>
      <c r="F28" s="227">
        <v>902</v>
      </c>
      <c r="G28" s="179" t="s">
        <v>163</v>
      </c>
    </row>
    <row r="29" spans="1:7" s="46" customFormat="1" ht="18.75" customHeight="1">
      <c r="A29" s="197"/>
      <c r="B29" s="181"/>
      <c r="C29" s="178"/>
      <c r="D29" s="181"/>
      <c r="E29" s="178"/>
      <c r="F29" s="181"/>
      <c r="G29" s="178"/>
    </row>
    <row r="30" spans="1:7" ht="30.75" customHeight="1"/>
    <row r="31" spans="1:7" ht="15.75" customHeight="1"/>
    <row r="41" spans="1:7">
      <c r="A41" s="3"/>
      <c r="B41" s="3"/>
      <c r="C41" s="3"/>
      <c r="D41" s="3"/>
      <c r="E41" s="3"/>
      <c r="F41" s="3"/>
      <c r="G41" s="3"/>
    </row>
  </sheetData>
  <mergeCells count="12">
    <mergeCell ref="B7:C8"/>
    <mergeCell ref="D7:E8"/>
    <mergeCell ref="A27:A29"/>
    <mergeCell ref="A1:G1"/>
    <mergeCell ref="F7:G8"/>
    <mergeCell ref="A9:A11"/>
    <mergeCell ref="A12:A14"/>
    <mergeCell ref="A15:A17"/>
    <mergeCell ref="A18:A20"/>
    <mergeCell ref="A21:A23"/>
    <mergeCell ref="A24:A26"/>
    <mergeCell ref="A7:A8"/>
  </mergeCells>
  <pageMargins left="0" right="0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tabSelected="1" zoomScale="85" zoomScaleNormal="8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F16" sqref="F16"/>
    </sheetView>
  </sheetViews>
  <sheetFormatPr defaultRowHeight="15"/>
  <cols>
    <col min="1" max="1" width="16.7109375" style="28" customWidth="1"/>
    <col min="2" max="2" width="17" style="5" customWidth="1"/>
    <col min="3" max="3" width="28.85546875" style="6" hidden="1" customWidth="1"/>
    <col min="4" max="4" width="39.7109375" style="27" hidden="1" customWidth="1"/>
    <col min="5" max="5" width="39.7109375" style="6" hidden="1" customWidth="1"/>
    <col min="6" max="6" width="38.28515625" style="6" customWidth="1"/>
    <col min="7" max="9" width="33.5703125" style="3" customWidth="1"/>
    <col min="10" max="16384" width="9.140625" style="3"/>
  </cols>
  <sheetData>
    <row r="1" spans="1:17" ht="27" customHeight="1">
      <c r="A1" s="206" t="s">
        <v>20</v>
      </c>
      <c r="B1" s="206"/>
      <c r="C1" s="206"/>
      <c r="D1" s="39" t="s">
        <v>21</v>
      </c>
      <c r="E1" s="39"/>
      <c r="F1" s="216" t="s">
        <v>87</v>
      </c>
      <c r="G1" s="216"/>
      <c r="H1" s="216"/>
      <c r="I1" s="216"/>
    </row>
    <row r="2" spans="1:17" ht="31.5" customHeight="1">
      <c r="A2" s="207" t="s">
        <v>22</v>
      </c>
      <c r="B2" s="207"/>
      <c r="C2" s="207"/>
      <c r="D2" s="40" t="s">
        <v>42</v>
      </c>
      <c r="E2" s="40"/>
      <c r="F2" s="204" t="s">
        <v>164</v>
      </c>
      <c r="G2" s="204"/>
      <c r="H2" s="204"/>
      <c r="I2" s="204"/>
    </row>
    <row r="3" spans="1:17" ht="12" customHeight="1">
      <c r="A3" s="4"/>
      <c r="D3" s="6"/>
    </row>
    <row r="4" spans="1:17" ht="51.75" customHeight="1">
      <c r="A4" s="208" t="s">
        <v>23</v>
      </c>
      <c r="B4" s="210" t="s">
        <v>24</v>
      </c>
      <c r="C4" s="7" t="s">
        <v>25</v>
      </c>
      <c r="D4" s="7" t="s">
        <v>26</v>
      </c>
      <c r="E4" s="7" t="s">
        <v>27</v>
      </c>
      <c r="F4" s="31" t="s">
        <v>43</v>
      </c>
      <c r="G4" s="37" t="s">
        <v>46</v>
      </c>
      <c r="H4" s="33" t="s">
        <v>44</v>
      </c>
      <c r="I4" s="35" t="s">
        <v>45</v>
      </c>
    </row>
    <row r="5" spans="1:17" ht="23.25" customHeight="1" thickBot="1">
      <c r="A5" s="209"/>
      <c r="B5" s="211"/>
      <c r="C5" s="8">
        <v>13</v>
      </c>
      <c r="D5" s="8">
        <v>10</v>
      </c>
      <c r="E5" s="8">
        <v>5</v>
      </c>
      <c r="F5" s="32">
        <v>10</v>
      </c>
      <c r="G5" s="38">
        <v>32</v>
      </c>
      <c r="H5" s="34">
        <v>4</v>
      </c>
      <c r="I5" s="36">
        <v>8</v>
      </c>
    </row>
    <row r="6" spans="1:17" s="11" customFormat="1" ht="27" customHeight="1" thickBot="1">
      <c r="A6" s="9"/>
      <c r="B6" s="214" t="s">
        <v>28</v>
      </c>
      <c r="C6" s="10"/>
      <c r="D6" s="10"/>
      <c r="E6" s="10"/>
      <c r="F6" s="42"/>
      <c r="G6" s="42"/>
      <c r="H6" s="42"/>
      <c r="I6" s="42"/>
      <c r="J6" s="72" t="s">
        <v>8</v>
      </c>
      <c r="K6" s="72">
        <v>703</v>
      </c>
      <c r="L6" s="90" t="s">
        <v>92</v>
      </c>
      <c r="M6" s="91">
        <v>1.5</v>
      </c>
      <c r="N6" s="91">
        <v>1.5</v>
      </c>
      <c r="O6" s="92">
        <v>3</v>
      </c>
      <c r="P6" s="75" t="s">
        <v>13</v>
      </c>
      <c r="Q6" s="83" t="s">
        <v>128</v>
      </c>
    </row>
    <row r="7" spans="1:17" s="14" customFormat="1" ht="27" customHeight="1" thickBot="1">
      <c r="A7" s="12" t="s">
        <v>29</v>
      </c>
      <c r="B7" s="215"/>
      <c r="C7" s="13"/>
      <c r="D7" s="13"/>
      <c r="E7" s="13"/>
      <c r="F7" s="43"/>
      <c r="G7" s="43"/>
      <c r="H7" s="43"/>
      <c r="I7" s="43"/>
      <c r="J7" s="72" t="s">
        <v>97</v>
      </c>
      <c r="K7" s="72">
        <v>601</v>
      </c>
      <c r="L7" s="90" t="s">
        <v>98</v>
      </c>
      <c r="M7" s="91">
        <v>1.5</v>
      </c>
      <c r="N7" s="91">
        <v>1.5</v>
      </c>
      <c r="O7" s="92">
        <v>3</v>
      </c>
      <c r="P7" s="75" t="s">
        <v>13</v>
      </c>
      <c r="Q7" s="83" t="s">
        <v>129</v>
      </c>
    </row>
    <row r="8" spans="1:17" s="11" customFormat="1" ht="27" customHeight="1" thickBot="1">
      <c r="A8" s="15"/>
      <c r="B8" s="215"/>
      <c r="C8" s="16"/>
      <c r="D8" s="16"/>
      <c r="E8" s="16"/>
      <c r="F8" s="54"/>
      <c r="G8" s="54"/>
      <c r="H8" s="54"/>
      <c r="I8" s="54"/>
    </row>
    <row r="9" spans="1:17" s="11" customFormat="1" ht="27" customHeight="1" thickBot="1">
      <c r="A9" s="9"/>
      <c r="B9" s="214" t="s">
        <v>28</v>
      </c>
      <c r="C9" s="10"/>
      <c r="D9" s="10"/>
      <c r="E9" s="10"/>
      <c r="F9" s="64"/>
      <c r="G9" s="64"/>
      <c r="H9" s="60"/>
      <c r="I9" s="60"/>
    </row>
    <row r="10" spans="1:17" s="14" customFormat="1" ht="27" customHeight="1" thickBot="1">
      <c r="A10" s="12" t="s">
        <v>30</v>
      </c>
      <c r="B10" s="215"/>
      <c r="C10" s="13"/>
      <c r="D10" s="17"/>
      <c r="E10" s="13"/>
      <c r="F10" s="61"/>
      <c r="G10" s="61"/>
      <c r="H10" s="62"/>
      <c r="I10" s="62"/>
    </row>
    <row r="11" spans="1:17" s="14" customFormat="1" ht="27" customHeight="1" thickBot="1">
      <c r="A11" s="15"/>
      <c r="B11" s="215"/>
      <c r="C11" s="16"/>
      <c r="D11" s="16"/>
      <c r="E11" s="16"/>
      <c r="F11" s="58"/>
      <c r="G11" s="58"/>
      <c r="H11" s="58"/>
      <c r="I11" s="59"/>
    </row>
    <row r="12" spans="1:17" s="11" customFormat="1" ht="27" customHeight="1" thickBot="1">
      <c r="A12" s="9"/>
      <c r="B12" s="215" t="s">
        <v>28</v>
      </c>
      <c r="C12" s="10"/>
      <c r="D12" s="10"/>
      <c r="E12" s="10"/>
      <c r="F12" s="42" t="s">
        <v>133</v>
      </c>
      <c r="G12" s="60"/>
      <c r="H12" s="60"/>
      <c r="I12" s="62"/>
    </row>
    <row r="13" spans="1:17" s="14" customFormat="1" ht="27" customHeight="1" thickBot="1">
      <c r="A13" s="12" t="s">
        <v>31</v>
      </c>
      <c r="B13" s="215"/>
      <c r="C13" s="13"/>
      <c r="D13" s="13"/>
      <c r="E13" s="13"/>
      <c r="F13" s="44" t="s">
        <v>149</v>
      </c>
      <c r="G13" s="62"/>
      <c r="H13" s="62"/>
      <c r="I13" s="62"/>
    </row>
    <row r="14" spans="1:17" s="14" customFormat="1" ht="27" customHeight="1" thickBot="1">
      <c r="A14" s="15"/>
      <c r="B14" s="215"/>
      <c r="C14" s="19"/>
      <c r="D14" s="19"/>
      <c r="E14" s="19"/>
      <c r="F14" s="137" t="s">
        <v>129</v>
      </c>
      <c r="G14" s="58"/>
      <c r="H14" s="58"/>
      <c r="I14" s="58"/>
    </row>
    <row r="15" spans="1:17" s="21" customFormat="1" ht="27" customHeight="1" thickBot="1">
      <c r="A15" s="9"/>
      <c r="B15" s="215" t="s">
        <v>28</v>
      </c>
      <c r="C15" s="20"/>
      <c r="D15" s="10"/>
      <c r="E15" s="10"/>
      <c r="F15" s="42" t="s">
        <v>132</v>
      </c>
      <c r="G15" s="42"/>
      <c r="H15" s="60"/>
      <c r="I15" s="60"/>
    </row>
    <row r="16" spans="1:17" s="21" customFormat="1" ht="27" customHeight="1" thickBot="1">
      <c r="A16" s="22" t="s">
        <v>32</v>
      </c>
      <c r="B16" s="215"/>
      <c r="C16" s="10"/>
      <c r="D16" s="18"/>
      <c r="E16" s="18"/>
      <c r="F16" s="44" t="s">
        <v>148</v>
      </c>
      <c r="G16" s="87"/>
      <c r="H16" s="62"/>
      <c r="I16" s="62"/>
    </row>
    <row r="17" spans="1:9" s="26" customFormat="1" ht="27" customHeight="1" thickBot="1">
      <c r="A17" s="23"/>
      <c r="B17" s="215"/>
      <c r="C17" s="16"/>
      <c r="D17" s="24"/>
      <c r="E17" s="25"/>
      <c r="F17" s="69" t="s">
        <v>128</v>
      </c>
      <c r="G17" s="69"/>
      <c r="H17" s="58"/>
      <c r="I17" s="59"/>
    </row>
    <row r="18" spans="1:9" s="11" customFormat="1" ht="27" customHeight="1">
      <c r="A18" s="9"/>
      <c r="B18" s="212" t="s">
        <v>28</v>
      </c>
      <c r="C18" s="10"/>
      <c r="D18" s="10"/>
      <c r="E18" s="10"/>
      <c r="F18" s="42" t="s">
        <v>133</v>
      </c>
      <c r="G18" s="42"/>
      <c r="H18" s="42"/>
      <c r="I18" s="42"/>
    </row>
    <row r="19" spans="1:9" s="21" customFormat="1" ht="27" customHeight="1">
      <c r="A19" s="22" t="s">
        <v>33</v>
      </c>
      <c r="B19" s="213"/>
      <c r="C19" s="18"/>
      <c r="D19" s="18"/>
      <c r="E19" s="18"/>
      <c r="F19" s="44" t="s">
        <v>149</v>
      </c>
      <c r="G19" s="43"/>
      <c r="H19" s="43"/>
      <c r="I19" s="43"/>
    </row>
    <row r="20" spans="1:9" s="26" customFormat="1" ht="27" customHeight="1" thickBot="1">
      <c r="A20" s="23"/>
      <c r="B20" s="214"/>
      <c r="C20" s="25"/>
      <c r="D20" s="24"/>
      <c r="E20" s="25"/>
      <c r="F20" s="137" t="s">
        <v>129</v>
      </c>
      <c r="G20" s="54"/>
      <c r="H20" s="54"/>
      <c r="I20" s="54"/>
    </row>
    <row r="21" spans="1:9" s="46" customFormat="1" ht="27" customHeight="1">
      <c r="A21" s="9"/>
      <c r="B21" s="212" t="s">
        <v>28</v>
      </c>
      <c r="C21" s="55"/>
      <c r="D21" s="55"/>
      <c r="E21" s="55"/>
      <c r="F21" s="42"/>
      <c r="G21" s="60"/>
      <c r="H21" s="60"/>
      <c r="I21" s="60"/>
    </row>
    <row r="22" spans="1:9" s="48" customFormat="1" ht="27" customHeight="1">
      <c r="A22" s="22" t="s">
        <v>63</v>
      </c>
      <c r="B22" s="213"/>
      <c r="C22" s="13"/>
      <c r="D22" s="13"/>
      <c r="E22" s="13"/>
      <c r="F22" s="44"/>
      <c r="G22" s="63"/>
      <c r="H22" s="63"/>
      <c r="I22" s="63"/>
    </row>
    <row r="23" spans="1:9" s="46" customFormat="1" ht="27" customHeight="1" thickBot="1">
      <c r="A23" s="23"/>
      <c r="B23" s="214"/>
      <c r="C23" s="16"/>
      <c r="D23" s="16"/>
      <c r="E23" s="16"/>
      <c r="F23" s="69"/>
      <c r="G23" s="58"/>
      <c r="H23" s="58"/>
      <c r="I23" s="58"/>
    </row>
    <row r="24" spans="1:9" s="46" customFormat="1" ht="27" customHeight="1">
      <c r="A24" s="9"/>
      <c r="B24" s="212" t="s">
        <v>88</v>
      </c>
      <c r="C24" s="20"/>
      <c r="D24" s="20"/>
      <c r="E24" s="20"/>
      <c r="F24" s="41"/>
      <c r="G24" s="60"/>
      <c r="H24" s="60"/>
      <c r="I24" s="60"/>
    </row>
    <row r="25" spans="1:9" s="48" customFormat="1" ht="27" customHeight="1">
      <c r="A25" s="47" t="s">
        <v>34</v>
      </c>
      <c r="B25" s="213"/>
      <c r="C25" s="13"/>
      <c r="D25" s="13"/>
      <c r="E25" s="13"/>
      <c r="F25" s="43"/>
      <c r="G25" s="61"/>
      <c r="H25" s="63"/>
      <c r="I25" s="63"/>
    </row>
    <row r="26" spans="1:9" s="46" customFormat="1" ht="18.75" customHeight="1" thickBot="1">
      <c r="A26" s="23"/>
      <c r="B26" s="214"/>
      <c r="C26" s="16"/>
      <c r="D26" s="16"/>
      <c r="E26" s="16"/>
      <c r="F26" s="45"/>
      <c r="G26" s="58"/>
      <c r="H26" s="58"/>
      <c r="I26" s="58"/>
    </row>
    <row r="27" spans="1:9" ht="30.75" customHeight="1">
      <c r="F27" s="205" t="s">
        <v>35</v>
      </c>
      <c r="G27" s="205"/>
    </row>
    <row r="28" spans="1:9" ht="15.75" customHeight="1">
      <c r="F28" s="205" t="s">
        <v>36</v>
      </c>
      <c r="G28" s="205"/>
    </row>
    <row r="29" spans="1:9">
      <c r="C29" s="5"/>
      <c r="D29" s="5"/>
      <c r="E29" s="5"/>
      <c r="F29" s="5"/>
    </row>
    <row r="38" spans="1:6">
      <c r="A38" s="3"/>
      <c r="B38" s="3"/>
      <c r="C38" s="3"/>
      <c r="D38" s="3"/>
      <c r="E38" s="3"/>
      <c r="F38" s="3"/>
    </row>
  </sheetData>
  <mergeCells count="15">
    <mergeCell ref="F2:I2"/>
    <mergeCell ref="F28:G28"/>
    <mergeCell ref="F27:G27"/>
    <mergeCell ref="A1:C1"/>
    <mergeCell ref="A2:C2"/>
    <mergeCell ref="A4:A5"/>
    <mergeCell ref="B4:B5"/>
    <mergeCell ref="B24:B26"/>
    <mergeCell ref="B6:B8"/>
    <mergeCell ref="B9:B11"/>
    <mergeCell ref="B12:B14"/>
    <mergeCell ref="B15:B17"/>
    <mergeCell ref="B18:B20"/>
    <mergeCell ref="B21:B23"/>
    <mergeCell ref="F1:I1"/>
  </mergeCells>
  <conditionalFormatting sqref="O6">
    <cfRule type="cellIs" dxfId="11" priority="8" operator="equal">
      <formula>"Chưa học"</formula>
    </cfRule>
    <cfRule type="cellIs" dxfId="10" priority="9" operator="equal">
      <formula>"Chưa học"</formula>
    </cfRule>
    <cfRule type="cellIs" dxfId="9" priority="10" operator="equal">
      <formula>"Chưa có điểm"</formula>
    </cfRule>
    <cfRule type="cellIs" dxfId="8" priority="11" operator="equal">
      <formula>"Chưa có điểm"</formula>
    </cfRule>
    <cfRule type="cellIs" dxfId="7" priority="12" operator="equal">
      <formula>"Chưa thi"</formula>
    </cfRule>
  </conditionalFormatting>
  <conditionalFormatting sqref="O6">
    <cfRule type="cellIs" dxfId="6" priority="7" operator="greaterThan">
      <formula>0</formula>
    </cfRule>
  </conditionalFormatting>
  <conditionalFormatting sqref="O7">
    <cfRule type="cellIs" dxfId="5" priority="1" operator="greaterThan">
      <formula>0</formula>
    </cfRule>
  </conditionalFormatting>
  <conditionalFormatting sqref="O7">
    <cfRule type="cellIs" dxfId="4" priority="2" operator="equal">
      <formula>"Chưa học"</formula>
    </cfRule>
    <cfRule type="cellIs" dxfId="3" priority="3" operator="equal">
      <formula>"Chưa học"</formula>
    </cfRule>
    <cfRule type="cellIs" dxfId="2" priority="4" operator="equal">
      <formula>"Chưa có điểm"</formula>
    </cfRule>
    <cfRule type="cellIs" dxfId="1" priority="5" operator="equal">
      <formula>"Chưa có điểm"</formula>
    </cfRule>
    <cfRule type="cellIs" dxfId="0" priority="6" operator="equal">
      <formula>"Chưa thi"</formula>
    </cfRule>
  </conditionalFormatting>
  <pageMargins left="0" right="0" top="0" bottom="0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25"/>
  <sheetViews>
    <sheetView showGridLines="0" zoomScale="70" zoomScaleNormal="70" workbookViewId="0">
      <pane ySplit="4" topLeftCell="A5" activePane="bottomLeft" state="frozen"/>
      <selection activeCell="C40" sqref="C40"/>
      <selection pane="bottomLeft" activeCell="D18" sqref="D18"/>
    </sheetView>
  </sheetViews>
  <sheetFormatPr defaultColWidth="9.140625" defaultRowHeight="15"/>
  <cols>
    <col min="1" max="1" width="4.5703125" style="141" bestFit="1" customWidth="1"/>
    <col min="2" max="2" width="20.85546875" style="167" customWidth="1"/>
    <col min="3" max="3" width="15.5703125" style="141" customWidth="1"/>
    <col min="4" max="4" width="118" style="143" customWidth="1"/>
    <col min="5" max="16384" width="9.140625" style="144"/>
  </cols>
  <sheetData>
    <row r="1" spans="1:5" s="139" customFormat="1" ht="27" customHeight="1">
      <c r="A1" s="224" t="s">
        <v>20</v>
      </c>
      <c r="B1" s="224"/>
      <c r="C1" s="224"/>
      <c r="D1" s="138" t="s">
        <v>138</v>
      </c>
    </row>
    <row r="2" spans="1:5" s="139" customFormat="1" ht="31.5" customHeight="1">
      <c r="A2" s="225" t="s">
        <v>139</v>
      </c>
      <c r="B2" s="225"/>
      <c r="C2" s="225"/>
      <c r="D2" s="140" t="str">
        <f>"Tuần 33 (Từ ngày: "&amp;TEXT($B$7,"DD/MM/YYY")&amp;" Đến ngày: "&amp;TEXT(B25,"DD/MM/YYYY")&amp;") - ĐÀO TẠO ONLINE"</f>
        <v>Tuần 33 (Từ ngày: 04/04/2022 Đến ngày: 10/04/2022) - ĐÀO TẠO ONLINE</v>
      </c>
    </row>
    <row r="3" spans="1:5" ht="12" customHeight="1">
      <c r="B3" s="142"/>
    </row>
    <row r="4" spans="1:5" s="148" customFormat="1" ht="57" customHeight="1">
      <c r="A4" s="145" t="s">
        <v>140</v>
      </c>
      <c r="B4" s="146" t="s">
        <v>141</v>
      </c>
      <c r="C4" s="147" t="s">
        <v>142</v>
      </c>
      <c r="D4" s="147" t="s">
        <v>143</v>
      </c>
    </row>
    <row r="5" spans="1:5" s="152" customFormat="1" ht="17.100000000000001" customHeight="1">
      <c r="A5" s="149"/>
      <c r="B5" s="150"/>
      <c r="C5" s="226" t="s">
        <v>28</v>
      </c>
      <c r="D5" s="151" t="s">
        <v>144</v>
      </c>
    </row>
    <row r="6" spans="1:5" s="156" customFormat="1" ht="17.100000000000001" customHeight="1">
      <c r="A6" s="153">
        <v>1</v>
      </c>
      <c r="B6" s="154" t="s">
        <v>29</v>
      </c>
      <c r="C6" s="222"/>
      <c r="D6" s="168" t="s">
        <v>145</v>
      </c>
    </row>
    <row r="7" spans="1:5" s="152" customFormat="1" ht="17.100000000000001" customHeight="1">
      <c r="A7" s="157"/>
      <c r="B7" s="158">
        <v>44655</v>
      </c>
      <c r="C7" s="223"/>
      <c r="D7" s="159" t="s">
        <v>146</v>
      </c>
    </row>
    <row r="8" spans="1:5" s="152" customFormat="1" ht="17.100000000000001" customHeight="1">
      <c r="A8" s="149"/>
      <c r="B8" s="150"/>
      <c r="C8" s="226" t="s">
        <v>28</v>
      </c>
      <c r="D8" s="151" t="s">
        <v>144</v>
      </c>
    </row>
    <row r="9" spans="1:5" s="156" customFormat="1" ht="17.100000000000001" customHeight="1">
      <c r="A9" s="153">
        <v>2</v>
      </c>
      <c r="B9" s="154" t="s">
        <v>30</v>
      </c>
      <c r="C9" s="222"/>
      <c r="D9" s="168" t="s">
        <v>145</v>
      </c>
    </row>
    <row r="10" spans="1:5" s="156" customFormat="1" ht="17.100000000000001" customHeight="1">
      <c r="A10" s="157"/>
      <c r="B10" s="158">
        <f>B7+1</f>
        <v>44656</v>
      </c>
      <c r="C10" s="223"/>
      <c r="D10" s="159" t="s">
        <v>146</v>
      </c>
    </row>
    <row r="11" spans="1:5" s="152" customFormat="1" ht="17.100000000000001" customHeight="1">
      <c r="A11" s="149"/>
      <c r="B11" s="150"/>
      <c r="C11" s="217" t="s">
        <v>28</v>
      </c>
      <c r="D11" s="160" t="s">
        <v>144</v>
      </c>
    </row>
    <row r="12" spans="1:5" s="156" customFormat="1" ht="17.100000000000001" customHeight="1">
      <c r="A12" s="153">
        <v>3</v>
      </c>
      <c r="B12" s="154" t="s">
        <v>31</v>
      </c>
      <c r="C12" s="218"/>
      <c r="D12" s="168" t="s">
        <v>145</v>
      </c>
    </row>
    <row r="13" spans="1:5" s="156" customFormat="1" ht="17.100000000000001" customHeight="1">
      <c r="A13" s="157"/>
      <c r="B13" s="158">
        <f>B10+1</f>
        <v>44657</v>
      </c>
      <c r="C13" s="219"/>
      <c r="D13" s="162" t="s">
        <v>146</v>
      </c>
      <c r="E13" s="156" t="s">
        <v>54</v>
      </c>
    </row>
    <row r="14" spans="1:5" s="152" customFormat="1" ht="17.100000000000001" customHeight="1">
      <c r="A14" s="149"/>
      <c r="B14" s="150"/>
      <c r="C14" s="217" t="s">
        <v>28</v>
      </c>
      <c r="D14" s="160" t="s">
        <v>144</v>
      </c>
    </row>
    <row r="15" spans="1:5" s="156" customFormat="1" ht="17.100000000000001" customHeight="1">
      <c r="A15" s="153">
        <v>4</v>
      </c>
      <c r="B15" s="154" t="s">
        <v>32</v>
      </c>
      <c r="C15" s="218"/>
      <c r="D15" s="168" t="s">
        <v>145</v>
      </c>
    </row>
    <row r="16" spans="1:5" s="156" customFormat="1" ht="17.100000000000001" customHeight="1">
      <c r="A16" s="157"/>
      <c r="B16" s="158">
        <f>B13+1</f>
        <v>44658</v>
      </c>
      <c r="C16" s="219"/>
      <c r="D16" s="162" t="s">
        <v>146</v>
      </c>
    </row>
    <row r="17" spans="1:4" s="152" customFormat="1" ht="17.100000000000001" customHeight="1">
      <c r="A17" s="149"/>
      <c r="B17" s="150"/>
      <c r="C17" s="217" t="s">
        <v>28</v>
      </c>
      <c r="D17" s="160" t="s">
        <v>144</v>
      </c>
    </row>
    <row r="18" spans="1:4" s="156" customFormat="1" ht="17.100000000000001" customHeight="1">
      <c r="A18" s="153">
        <v>5</v>
      </c>
      <c r="B18" s="154" t="s">
        <v>33</v>
      </c>
      <c r="C18" s="218"/>
      <c r="D18" s="168" t="s">
        <v>145</v>
      </c>
    </row>
    <row r="19" spans="1:4" s="156" customFormat="1" ht="17.100000000000001" customHeight="1">
      <c r="A19" s="157"/>
      <c r="B19" s="158">
        <f>B16+1</f>
        <v>44659</v>
      </c>
      <c r="C19" s="219"/>
      <c r="D19" s="162" t="s">
        <v>146</v>
      </c>
    </row>
    <row r="20" spans="1:4" s="152" customFormat="1" ht="17.100000000000001" customHeight="1">
      <c r="A20" s="163"/>
      <c r="B20" s="164"/>
      <c r="C20" s="217" t="s">
        <v>28</v>
      </c>
      <c r="D20" s="160"/>
    </row>
    <row r="21" spans="1:4" s="156" customFormat="1" ht="17.100000000000001" customHeight="1">
      <c r="A21" s="153">
        <v>6</v>
      </c>
      <c r="B21" s="154" t="s">
        <v>63</v>
      </c>
      <c r="C21" s="218"/>
      <c r="D21" s="161"/>
    </row>
    <row r="22" spans="1:4" s="156" customFormat="1" ht="17.100000000000001" customHeight="1">
      <c r="A22" s="165"/>
      <c r="B22" s="158">
        <f>B19+1</f>
        <v>44660</v>
      </c>
      <c r="C22" s="219"/>
      <c r="D22" s="162"/>
    </row>
    <row r="23" spans="1:4" s="152" customFormat="1" ht="17.100000000000001" customHeight="1">
      <c r="A23" s="220">
        <v>7</v>
      </c>
      <c r="B23" s="164"/>
      <c r="C23" s="222" t="s">
        <v>28</v>
      </c>
      <c r="D23" s="166"/>
    </row>
    <row r="24" spans="1:4" s="156" customFormat="1" ht="17.100000000000001" customHeight="1">
      <c r="A24" s="220"/>
      <c r="B24" s="154" t="s">
        <v>147</v>
      </c>
      <c r="C24" s="222"/>
      <c r="D24" s="155"/>
    </row>
    <row r="25" spans="1:4" s="156" customFormat="1" ht="17.100000000000001" customHeight="1">
      <c r="A25" s="221"/>
      <c r="B25" s="158">
        <f>B22+1</f>
        <v>44661</v>
      </c>
      <c r="C25" s="223"/>
      <c r="D25" s="159"/>
    </row>
  </sheetData>
  <mergeCells count="10">
    <mergeCell ref="C17:C19"/>
    <mergeCell ref="C20:C22"/>
    <mergeCell ref="A23:A25"/>
    <mergeCell ref="C23:C25"/>
    <mergeCell ref="A1:C1"/>
    <mergeCell ref="A2:C2"/>
    <mergeCell ref="C5:C7"/>
    <mergeCell ref="C8:C10"/>
    <mergeCell ref="C11:C13"/>
    <mergeCell ref="C14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Tiến độ</vt:lpstr>
      <vt:lpstr>Phòng</vt:lpstr>
      <vt:lpstr>Tuần 33-ThS</vt:lpstr>
      <vt:lpstr>K24-Triết--Tuan33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2022-03-23T07:48:17Z</cp:lastPrinted>
  <dcterms:created xsi:type="dcterms:W3CDTF">2021-12-22T09:52:38Z</dcterms:created>
  <dcterms:modified xsi:type="dcterms:W3CDTF">2022-04-01T07:34:20Z</dcterms:modified>
</cp:coreProperties>
</file>